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/>
  <bookViews>
    <workbookView xWindow="-960" yWindow="5475" windowWidth="16995" windowHeight="6495" tabRatio="759"/>
  </bookViews>
  <sheets>
    <sheet name="CARGAS EXCÊNTRICAS 2" sheetId="77" r:id="rId1"/>
    <sheet name="CARGAS EXCÊNTRICAS" sheetId="60" r:id="rId2"/>
    <sheet name="SAPATA DUPLA" sheetId="64" r:id="rId3"/>
    <sheet name="Plan1" sheetId="78" r:id="rId4"/>
  </sheets>
  <definedNames>
    <definedName name="_xlnm.Print_Area" localSheetId="0">'CARGAS EXCÊNTRICAS 2'!$B$1:$M$169</definedName>
    <definedName name="_xlnm.Print_Area" localSheetId="2">'SAPATA DUPLA'!$B$4:$Q$47</definedName>
  </definedNames>
  <calcPr calcId="124519"/>
</workbook>
</file>

<file path=xl/calcChain.xml><?xml version="1.0" encoding="utf-8"?>
<calcChain xmlns="http://schemas.openxmlformats.org/spreadsheetml/2006/main">
  <c r="H19" i="60"/>
  <c r="H22"/>
  <c r="I22"/>
  <c r="K21"/>
  <c r="K111"/>
  <c r="K112"/>
  <c r="K113"/>
  <c r="K114"/>
  <c r="K115"/>
  <c r="K116"/>
  <c r="K117"/>
  <c r="K118"/>
  <c r="K110"/>
  <c r="H111"/>
  <c r="H112"/>
  <c r="H113"/>
  <c r="H114"/>
  <c r="H115"/>
  <c r="H116"/>
  <c r="H117"/>
  <c r="H118"/>
  <c r="H110"/>
  <c r="K98"/>
  <c r="K99"/>
  <c r="K100"/>
  <c r="K101"/>
  <c r="K102"/>
  <c r="K103"/>
  <c r="K104"/>
  <c r="K105"/>
  <c r="K97"/>
  <c r="H98"/>
  <c r="H99"/>
  <c r="H100"/>
  <c r="H101"/>
  <c r="H102"/>
  <c r="H103"/>
  <c r="H104"/>
  <c r="H105"/>
  <c r="H97"/>
  <c r="K85"/>
  <c r="K86"/>
  <c r="K87"/>
  <c r="K88"/>
  <c r="K89"/>
  <c r="K90"/>
  <c r="K91"/>
  <c r="K92"/>
  <c r="K84"/>
  <c r="H85"/>
  <c r="H86"/>
  <c r="H87"/>
  <c r="H88"/>
  <c r="H89"/>
  <c r="H90"/>
  <c r="H91"/>
  <c r="H92"/>
  <c r="H84"/>
  <c r="K72"/>
  <c r="K73"/>
  <c r="K74"/>
  <c r="K75"/>
  <c r="K76"/>
  <c r="K77"/>
  <c r="K78"/>
  <c r="K79"/>
  <c r="K71"/>
  <c r="H79"/>
  <c r="H72"/>
  <c r="H73"/>
  <c r="H74"/>
  <c r="H75"/>
  <c r="H76"/>
  <c r="H77"/>
  <c r="H78"/>
  <c r="H71"/>
  <c r="K59"/>
  <c r="K60"/>
  <c r="K61"/>
  <c r="K62"/>
  <c r="K63"/>
  <c r="K64"/>
  <c r="K65"/>
  <c r="K66"/>
  <c r="K58"/>
  <c r="H59"/>
  <c r="H60"/>
  <c r="H61"/>
  <c r="H62"/>
  <c r="H63"/>
  <c r="H64"/>
  <c r="H65"/>
  <c r="H66"/>
  <c r="H58"/>
  <c r="K46"/>
  <c r="K47"/>
  <c r="K48"/>
  <c r="K49"/>
  <c r="K50"/>
  <c r="K51"/>
  <c r="K52"/>
  <c r="K53"/>
  <c r="K45"/>
  <c r="H46"/>
  <c r="H47"/>
  <c r="H48"/>
  <c r="H49"/>
  <c r="H50"/>
  <c r="H51"/>
  <c r="H52"/>
  <c r="H53"/>
  <c r="H45"/>
  <c r="K33"/>
  <c r="K34"/>
  <c r="K35"/>
  <c r="K36"/>
  <c r="K37"/>
  <c r="K38"/>
  <c r="K39"/>
  <c r="K40"/>
  <c r="H33"/>
  <c r="H34"/>
  <c r="H35"/>
  <c r="H36"/>
  <c r="H37"/>
  <c r="H38"/>
  <c r="H39"/>
  <c r="H40"/>
  <c r="H32"/>
  <c r="K20"/>
  <c r="K22"/>
  <c r="K23"/>
  <c r="K24"/>
  <c r="K25"/>
  <c r="K26"/>
  <c r="K27"/>
  <c r="K19"/>
  <c r="K32"/>
  <c r="K3"/>
  <c r="L19"/>
  <c r="L32"/>
  <c r="L45"/>
  <c r="L58"/>
  <c r="L71"/>
  <c r="L84"/>
  <c r="L97"/>
  <c r="L110"/>
  <c r="K4"/>
  <c r="L20"/>
  <c r="L33"/>
  <c r="L46"/>
  <c r="L59"/>
  <c r="L72"/>
  <c r="L85"/>
  <c r="L98"/>
  <c r="L111"/>
  <c r="L4"/>
  <c r="K5"/>
  <c r="L21"/>
  <c r="L34"/>
  <c r="L47"/>
  <c r="L60"/>
  <c r="L73"/>
  <c r="L86"/>
  <c r="L99"/>
  <c r="L112"/>
  <c r="L5"/>
  <c r="K6"/>
  <c r="L22"/>
  <c r="L35"/>
  <c r="L48"/>
  <c r="L61"/>
  <c r="L74"/>
  <c r="L87"/>
  <c r="L100"/>
  <c r="L113"/>
  <c r="K7"/>
  <c r="L23"/>
  <c r="L36"/>
  <c r="L49"/>
  <c r="L62"/>
  <c r="L75"/>
  <c r="L88"/>
  <c r="L101"/>
  <c r="L114"/>
  <c r="K8"/>
  <c r="L24"/>
  <c r="L37"/>
  <c r="L50"/>
  <c r="L63"/>
  <c r="L76"/>
  <c r="L89"/>
  <c r="L102"/>
  <c r="L115"/>
  <c r="K9"/>
  <c r="L25"/>
  <c r="L38"/>
  <c r="L51"/>
  <c r="L64"/>
  <c r="L77"/>
  <c r="L90"/>
  <c r="L103"/>
  <c r="L116"/>
  <c r="K10"/>
  <c r="L26"/>
  <c r="L39"/>
  <c r="L52"/>
  <c r="L65"/>
  <c r="L78"/>
  <c r="L91"/>
  <c r="L104"/>
  <c r="L117"/>
  <c r="K11"/>
  <c r="L27"/>
  <c r="L40"/>
  <c r="L53"/>
  <c r="L66"/>
  <c r="L79"/>
  <c r="L92"/>
  <c r="L105"/>
  <c r="L118"/>
  <c r="H20"/>
  <c r="H21"/>
  <c r="H23"/>
  <c r="H24"/>
  <c r="H25"/>
  <c r="H26"/>
  <c r="H27"/>
  <c r="H3"/>
  <c r="D3"/>
  <c r="E3"/>
  <c r="F3"/>
  <c r="G3"/>
  <c r="I19"/>
  <c r="I32"/>
  <c r="I45"/>
  <c r="I58"/>
  <c r="I71"/>
  <c r="I84"/>
  <c r="I110"/>
  <c r="I97"/>
  <c r="D4"/>
  <c r="E4"/>
  <c r="F4"/>
  <c r="G4"/>
  <c r="H4"/>
  <c r="I20"/>
  <c r="I33"/>
  <c r="I46"/>
  <c r="I59"/>
  <c r="I72"/>
  <c r="I85"/>
  <c r="I111"/>
  <c r="I98"/>
  <c r="D5"/>
  <c r="E5"/>
  <c r="F5"/>
  <c r="G5"/>
  <c r="H5"/>
  <c r="I21"/>
  <c r="I34"/>
  <c r="I47"/>
  <c r="I60"/>
  <c r="I73"/>
  <c r="I86"/>
  <c r="I112"/>
  <c r="I99"/>
  <c r="D6"/>
  <c r="E6"/>
  <c r="F6"/>
  <c r="G6"/>
  <c r="H6"/>
  <c r="I35"/>
  <c r="I48"/>
  <c r="I61"/>
  <c r="I74"/>
  <c r="I87"/>
  <c r="I113"/>
  <c r="I100"/>
  <c r="D7"/>
  <c r="E7"/>
  <c r="F7"/>
  <c r="G7"/>
  <c r="H7"/>
  <c r="I23"/>
  <c r="I36"/>
  <c r="I49"/>
  <c r="I62"/>
  <c r="I75"/>
  <c r="I88"/>
  <c r="I114"/>
  <c r="I101"/>
  <c r="D8"/>
  <c r="E8"/>
  <c r="F8"/>
  <c r="G8"/>
  <c r="H8"/>
  <c r="I24"/>
  <c r="I37"/>
  <c r="I50"/>
  <c r="I63"/>
  <c r="I76"/>
  <c r="I89"/>
  <c r="I115"/>
  <c r="I102"/>
  <c r="D9"/>
  <c r="E9"/>
  <c r="F9"/>
  <c r="G9"/>
  <c r="H9"/>
  <c r="I25"/>
  <c r="I38"/>
  <c r="I51"/>
  <c r="I64"/>
  <c r="I77"/>
  <c r="I90"/>
  <c r="I116"/>
  <c r="I103"/>
  <c r="D10"/>
  <c r="E10"/>
  <c r="F10"/>
  <c r="G10"/>
  <c r="H10"/>
  <c r="I26"/>
  <c r="I39"/>
  <c r="I52"/>
  <c r="I65"/>
  <c r="I78"/>
  <c r="I91"/>
  <c r="I117"/>
  <c r="I104"/>
  <c r="D11"/>
  <c r="E11"/>
  <c r="F11"/>
  <c r="G11"/>
  <c r="H11"/>
  <c r="I27"/>
  <c r="I40"/>
  <c r="I53"/>
  <c r="I66"/>
  <c r="I118"/>
  <c r="I105"/>
  <c r="I92"/>
  <c r="I79"/>
  <c r="C4"/>
  <c r="C5"/>
  <c r="C6"/>
  <c r="C7"/>
  <c r="C8"/>
  <c r="C9"/>
  <c r="C10"/>
  <c r="C11"/>
  <c r="C3"/>
  <c r="I63" i="77"/>
  <c r="I77"/>
  <c r="I91"/>
  <c r="I105"/>
  <c r="I119"/>
  <c r="I134"/>
  <c r="I148"/>
  <c r="I161"/>
  <c r="I174"/>
  <c r="I187"/>
  <c r="I205"/>
  <c r="I218"/>
  <c r="I231"/>
  <c r="I244"/>
  <c r="I257"/>
  <c r="I276"/>
  <c r="I289"/>
  <c r="I21"/>
  <c r="I35"/>
  <c r="I49"/>
  <c r="I64"/>
  <c r="I78"/>
  <c r="I92"/>
  <c r="I106"/>
  <c r="I120"/>
  <c r="I135"/>
  <c r="I149"/>
  <c r="I162"/>
  <c r="I175"/>
  <c r="I188"/>
  <c r="I206"/>
  <c r="I219"/>
  <c r="I232"/>
  <c r="I245"/>
  <c r="I258"/>
  <c r="I277"/>
  <c r="I290"/>
  <c r="I22"/>
  <c r="I36"/>
  <c r="I50"/>
  <c r="I65"/>
  <c r="I79"/>
  <c r="I93"/>
  <c r="I107"/>
  <c r="I121"/>
  <c r="I136"/>
  <c r="I150"/>
  <c r="I163"/>
  <c r="I176"/>
  <c r="I189"/>
  <c r="I207"/>
  <c r="I220"/>
  <c r="I233"/>
  <c r="I246"/>
  <c r="I259"/>
  <c r="I278"/>
  <c r="I291"/>
  <c r="I23"/>
  <c r="I37"/>
  <c r="I51"/>
  <c r="I66"/>
  <c r="I80"/>
  <c r="I94"/>
  <c r="I108"/>
  <c r="I122"/>
  <c r="I137"/>
  <c r="I151"/>
  <c r="I164"/>
  <c r="I177"/>
  <c r="I190"/>
  <c r="I208"/>
  <c r="I221"/>
  <c r="I234"/>
  <c r="I247"/>
  <c r="I260"/>
  <c r="I279"/>
  <c r="I292"/>
  <c r="I24"/>
  <c r="I38"/>
  <c r="I52"/>
  <c r="I67"/>
  <c r="I81"/>
  <c r="I95"/>
  <c r="I109"/>
  <c r="I123"/>
  <c r="I138"/>
  <c r="I152"/>
  <c r="I165"/>
  <c r="I178"/>
  <c r="I191"/>
  <c r="I209"/>
  <c r="I222"/>
  <c r="I235"/>
  <c r="I248"/>
  <c r="I261"/>
  <c r="I280"/>
  <c r="I293"/>
  <c r="I25"/>
  <c r="I39"/>
  <c r="I53"/>
  <c r="I68"/>
  <c r="I82"/>
  <c r="I96"/>
  <c r="I110"/>
  <c r="I124"/>
  <c r="I139"/>
  <c r="I153"/>
  <c r="I166"/>
  <c r="I179"/>
  <c r="I192"/>
  <c r="I210"/>
  <c r="I223"/>
  <c r="I236"/>
  <c r="I249"/>
  <c r="I262"/>
  <c r="I281"/>
  <c r="I294"/>
  <c r="I26"/>
  <c r="I40"/>
  <c r="I54"/>
  <c r="I69"/>
  <c r="I83"/>
  <c r="I97"/>
  <c r="I111"/>
  <c r="I125"/>
  <c r="I140"/>
  <c r="I154"/>
  <c r="I167"/>
  <c r="I180"/>
  <c r="I193"/>
  <c r="I211"/>
  <c r="I224"/>
  <c r="I237"/>
  <c r="I250"/>
  <c r="I263"/>
  <c r="I282"/>
  <c r="I295"/>
  <c r="I27"/>
  <c r="I41"/>
  <c r="I55"/>
  <c r="I70"/>
  <c r="I84"/>
  <c r="I98"/>
  <c r="I112"/>
  <c r="I126"/>
  <c r="I141"/>
  <c r="I155"/>
  <c r="I168"/>
  <c r="I181"/>
  <c r="I194"/>
  <c r="I212"/>
  <c r="I225"/>
  <c r="I238"/>
  <c r="I251"/>
  <c r="I264"/>
  <c r="I283"/>
  <c r="I296"/>
  <c r="I28"/>
  <c r="I42"/>
  <c r="I56"/>
  <c r="I71"/>
  <c r="I85"/>
  <c r="I99"/>
  <c r="I113"/>
  <c r="I127"/>
  <c r="I142"/>
  <c r="I156"/>
  <c r="I169"/>
  <c r="I182"/>
  <c r="I195"/>
  <c r="I213"/>
  <c r="I226"/>
  <c r="I239"/>
  <c r="I252"/>
  <c r="I265"/>
  <c r="I284"/>
  <c r="I297"/>
  <c r="I29"/>
  <c r="I43"/>
  <c r="I57"/>
  <c r="I62"/>
  <c r="I76"/>
  <c r="I90"/>
  <c r="I104"/>
  <c r="I118"/>
  <c r="I133"/>
  <c r="I147"/>
  <c r="I160"/>
  <c r="I173"/>
  <c r="I186"/>
  <c r="I204"/>
  <c r="I217"/>
  <c r="I230"/>
  <c r="I243"/>
  <c r="I256"/>
  <c r="I275"/>
  <c r="I288"/>
  <c r="I20"/>
  <c r="I34"/>
  <c r="I48"/>
  <c r="H63"/>
  <c r="H77"/>
  <c r="H91"/>
  <c r="H105"/>
  <c r="H119"/>
  <c r="H134"/>
  <c r="H148"/>
  <c r="H161"/>
  <c r="H174"/>
  <c r="H187"/>
  <c r="H205"/>
  <c r="H218"/>
  <c r="H231"/>
  <c r="H244"/>
  <c r="H257"/>
  <c r="H276"/>
  <c r="H289"/>
  <c r="H21"/>
  <c r="H35"/>
  <c r="H49"/>
  <c r="H64"/>
  <c r="H78"/>
  <c r="H92"/>
  <c r="H106"/>
  <c r="H120"/>
  <c r="H135"/>
  <c r="H149"/>
  <c r="H162"/>
  <c r="H175"/>
  <c r="H188"/>
  <c r="H206"/>
  <c r="H219"/>
  <c r="H232"/>
  <c r="H245"/>
  <c r="H258"/>
  <c r="H277"/>
  <c r="H290"/>
  <c r="H22"/>
  <c r="H36"/>
  <c r="H50"/>
  <c r="H65"/>
  <c r="H79"/>
  <c r="H93"/>
  <c r="H107"/>
  <c r="H121"/>
  <c r="H136"/>
  <c r="H150"/>
  <c r="H163"/>
  <c r="H176"/>
  <c r="H189"/>
  <c r="H207"/>
  <c r="H220"/>
  <c r="H233"/>
  <c r="H246"/>
  <c r="H259"/>
  <c r="H278"/>
  <c r="H291"/>
  <c r="H23"/>
  <c r="H37"/>
  <c r="H51"/>
  <c r="H66"/>
  <c r="H80"/>
  <c r="H94"/>
  <c r="H108"/>
  <c r="H122"/>
  <c r="H137"/>
  <c r="H151"/>
  <c r="H164"/>
  <c r="H177"/>
  <c r="H190"/>
  <c r="H208"/>
  <c r="H221"/>
  <c r="H234"/>
  <c r="H247"/>
  <c r="H260"/>
  <c r="H279"/>
  <c r="H292"/>
  <c r="H24"/>
  <c r="H38"/>
  <c r="H52"/>
  <c r="H67"/>
  <c r="H81"/>
  <c r="H95"/>
  <c r="H109"/>
  <c r="H123"/>
  <c r="H138"/>
  <c r="H152"/>
  <c r="H165"/>
  <c r="H178"/>
  <c r="H191"/>
  <c r="H209"/>
  <c r="H222"/>
  <c r="H235"/>
  <c r="H248"/>
  <c r="H261"/>
  <c r="H280"/>
  <c r="H293"/>
  <c r="H25"/>
  <c r="H39"/>
  <c r="H53"/>
  <c r="H68"/>
  <c r="H82"/>
  <c r="H96"/>
  <c r="H110"/>
  <c r="H124"/>
  <c r="H139"/>
  <c r="H153"/>
  <c r="H166"/>
  <c r="H179"/>
  <c r="H192"/>
  <c r="H210"/>
  <c r="H223"/>
  <c r="H236"/>
  <c r="H249"/>
  <c r="H262"/>
  <c r="H281"/>
  <c r="H294"/>
  <c r="H26"/>
  <c r="H40"/>
  <c r="H54"/>
  <c r="H69"/>
  <c r="H83"/>
  <c r="H97"/>
  <c r="H111"/>
  <c r="H125"/>
  <c r="H140"/>
  <c r="H154"/>
  <c r="H167"/>
  <c r="H180"/>
  <c r="H193"/>
  <c r="H211"/>
  <c r="H224"/>
  <c r="H237"/>
  <c r="H250"/>
  <c r="H263"/>
  <c r="H282"/>
  <c r="H295"/>
  <c r="H27"/>
  <c r="H41"/>
  <c r="H55"/>
  <c r="H70"/>
  <c r="H84"/>
  <c r="H98"/>
  <c r="H112"/>
  <c r="H126"/>
  <c r="H141"/>
  <c r="H155"/>
  <c r="H168"/>
  <c r="H181"/>
  <c r="H194"/>
  <c r="H212"/>
  <c r="H225"/>
  <c r="H238"/>
  <c r="H251"/>
  <c r="H264"/>
  <c r="H283"/>
  <c r="H296"/>
  <c r="H28"/>
  <c r="H42"/>
  <c r="H56"/>
  <c r="H71"/>
  <c r="H85"/>
  <c r="H99"/>
  <c r="H113"/>
  <c r="H127"/>
  <c r="H142"/>
  <c r="H156"/>
  <c r="H169"/>
  <c r="H182"/>
  <c r="H195"/>
  <c r="H213"/>
  <c r="H226"/>
  <c r="H239"/>
  <c r="H252"/>
  <c r="H265"/>
  <c r="H284"/>
  <c r="H297"/>
  <c r="H29"/>
  <c r="H43"/>
  <c r="H57"/>
  <c r="H62"/>
  <c r="H76"/>
  <c r="H90"/>
  <c r="H104"/>
  <c r="H118"/>
  <c r="H133"/>
  <c r="H147"/>
  <c r="H160"/>
  <c r="H173"/>
  <c r="H186"/>
  <c r="H204"/>
  <c r="H217"/>
  <c r="H230"/>
  <c r="H243"/>
  <c r="H256"/>
  <c r="H275"/>
  <c r="H288"/>
  <c r="H20"/>
  <c r="H34"/>
  <c r="H48"/>
  <c r="G12"/>
  <c r="G4"/>
  <c r="G5"/>
  <c r="G6"/>
  <c r="G7"/>
  <c r="G8"/>
  <c r="G9"/>
  <c r="G10"/>
  <c r="G11"/>
  <c r="G3"/>
  <c r="F4"/>
  <c r="F5"/>
  <c r="F6"/>
  <c r="F7"/>
  <c r="F8"/>
  <c r="F9"/>
  <c r="F10"/>
  <c r="F11"/>
  <c r="F12"/>
  <c r="F3"/>
  <c r="E4"/>
  <c r="E5"/>
  <c r="E6"/>
  <c r="E7"/>
  <c r="E8"/>
  <c r="E9"/>
  <c r="E10"/>
  <c r="E11"/>
  <c r="E12"/>
  <c r="E3"/>
  <c r="D4"/>
  <c r="D5"/>
  <c r="D6"/>
  <c r="D7"/>
  <c r="D8"/>
  <c r="D9"/>
  <c r="D10"/>
  <c r="D11"/>
  <c r="D12"/>
  <c r="D3"/>
  <c r="C4"/>
  <c r="C5"/>
  <c r="C6"/>
  <c r="C7"/>
  <c r="C8"/>
  <c r="C9"/>
  <c r="C10"/>
  <c r="C11"/>
  <c r="C12"/>
  <c r="C3"/>
  <c r="B297"/>
  <c r="B296"/>
  <c r="B295"/>
  <c r="B294"/>
  <c r="B293"/>
  <c r="B292"/>
  <c r="B291"/>
  <c r="B290"/>
  <c r="B289"/>
  <c r="B288"/>
  <c r="I287"/>
  <c r="H287"/>
  <c r="G287"/>
  <c r="F287"/>
  <c r="E287"/>
  <c r="B284"/>
  <c r="B283"/>
  <c r="B282"/>
  <c r="B281"/>
  <c r="B280"/>
  <c r="B279"/>
  <c r="B278"/>
  <c r="B277"/>
  <c r="B276"/>
  <c r="B275"/>
  <c r="I274"/>
  <c r="H274"/>
  <c r="G274"/>
  <c r="F274"/>
  <c r="E274"/>
  <c r="B265"/>
  <c r="B264"/>
  <c r="B263"/>
  <c r="B262"/>
  <c r="B261"/>
  <c r="B260"/>
  <c r="B259"/>
  <c r="B258"/>
  <c r="B257"/>
  <c r="B256"/>
  <c r="I255"/>
  <c r="H255"/>
  <c r="G255"/>
  <c r="F255"/>
  <c r="E255"/>
  <c r="B252"/>
  <c r="B251"/>
  <c r="B250"/>
  <c r="B249"/>
  <c r="B248"/>
  <c r="B247"/>
  <c r="B246"/>
  <c r="B245"/>
  <c r="B244"/>
  <c r="B243"/>
  <c r="I242"/>
  <c r="H242"/>
  <c r="G242"/>
  <c r="F242"/>
  <c r="E242"/>
  <c r="B239"/>
  <c r="B238"/>
  <c r="B237"/>
  <c r="B236"/>
  <c r="B235"/>
  <c r="B234"/>
  <c r="B233"/>
  <c r="B232"/>
  <c r="B231"/>
  <c r="B230"/>
  <c r="I229"/>
  <c r="H229"/>
  <c r="G229"/>
  <c r="F229"/>
  <c r="E229"/>
  <c r="B226"/>
  <c r="B225"/>
  <c r="B224"/>
  <c r="B223"/>
  <c r="B222"/>
  <c r="B221"/>
  <c r="B220"/>
  <c r="B219"/>
  <c r="B218"/>
  <c r="B217"/>
  <c r="I216"/>
  <c r="H216"/>
  <c r="G216"/>
  <c r="F216"/>
  <c r="E216"/>
  <c r="B213"/>
  <c r="B212"/>
  <c r="B211"/>
  <c r="B210"/>
  <c r="B209"/>
  <c r="B208"/>
  <c r="B207"/>
  <c r="B206"/>
  <c r="B205"/>
  <c r="B204"/>
  <c r="I203"/>
  <c r="H203"/>
  <c r="G203"/>
  <c r="F203"/>
  <c r="E203"/>
  <c r="B195"/>
  <c r="B194"/>
  <c r="B193"/>
  <c r="B192"/>
  <c r="B191"/>
  <c r="B190"/>
  <c r="B189"/>
  <c r="B188"/>
  <c r="B187"/>
  <c r="B186"/>
  <c r="I185"/>
  <c r="H185"/>
  <c r="G185"/>
  <c r="F185"/>
  <c r="E185"/>
  <c r="B182"/>
  <c r="B181"/>
  <c r="B180"/>
  <c r="B179"/>
  <c r="B178"/>
  <c r="B177"/>
  <c r="B176"/>
  <c r="B175"/>
  <c r="B174"/>
  <c r="B173"/>
  <c r="I172"/>
  <c r="H172"/>
  <c r="G172"/>
  <c r="F172"/>
  <c r="E172"/>
  <c r="B169"/>
  <c r="B168"/>
  <c r="B167"/>
  <c r="B166"/>
  <c r="B165"/>
  <c r="B164"/>
  <c r="B163"/>
  <c r="B162"/>
  <c r="B161"/>
  <c r="B160"/>
  <c r="I159"/>
  <c r="H159"/>
  <c r="G159"/>
  <c r="F159"/>
  <c r="E159"/>
  <c r="B156"/>
  <c r="B155"/>
  <c r="B154"/>
  <c r="B153"/>
  <c r="B152"/>
  <c r="B151"/>
  <c r="B150"/>
  <c r="B149"/>
  <c r="B148"/>
  <c r="B147"/>
  <c r="I146"/>
  <c r="H146"/>
  <c r="G146"/>
  <c r="F146"/>
  <c r="E146"/>
  <c r="B142"/>
  <c r="B141"/>
  <c r="B140"/>
  <c r="B139"/>
  <c r="B138"/>
  <c r="B137"/>
  <c r="B136"/>
  <c r="B135"/>
  <c r="B134"/>
  <c r="B133"/>
  <c r="I132"/>
  <c r="H132"/>
  <c r="G132"/>
  <c r="F132"/>
  <c r="E132"/>
  <c r="B22"/>
  <c r="B23"/>
  <c r="B24"/>
  <c r="B25"/>
  <c r="B26"/>
  <c r="B27"/>
  <c r="B28"/>
  <c r="B29"/>
  <c r="B21"/>
  <c r="B20"/>
  <c r="F61"/>
  <c r="E117"/>
  <c r="E103"/>
  <c r="E89"/>
  <c r="B127"/>
  <c r="B126"/>
  <c r="B125"/>
  <c r="B124"/>
  <c r="B123"/>
  <c r="B122"/>
  <c r="B121"/>
  <c r="B120"/>
  <c r="B119"/>
  <c r="B118"/>
  <c r="B113"/>
  <c r="B112"/>
  <c r="B111"/>
  <c r="B110"/>
  <c r="B109"/>
  <c r="B108"/>
  <c r="B107"/>
  <c r="B106"/>
  <c r="B105"/>
  <c r="B104"/>
  <c r="B99"/>
  <c r="B98"/>
  <c r="B97"/>
  <c r="B96"/>
  <c r="B95"/>
  <c r="B94"/>
  <c r="B93"/>
  <c r="B92"/>
  <c r="B91"/>
  <c r="B90"/>
  <c r="B85"/>
  <c r="B84"/>
  <c r="B83"/>
  <c r="B82"/>
  <c r="B81"/>
  <c r="B80"/>
  <c r="B79"/>
  <c r="B78"/>
  <c r="B77"/>
  <c r="B76"/>
  <c r="B71"/>
  <c r="B70"/>
  <c r="B69"/>
  <c r="B68"/>
  <c r="B67"/>
  <c r="B66"/>
  <c r="B65"/>
  <c r="B64"/>
  <c r="B63"/>
  <c r="B62"/>
  <c r="B57"/>
  <c r="B56"/>
  <c r="B55"/>
  <c r="B54"/>
  <c r="B53"/>
  <c r="B52"/>
  <c r="B51"/>
  <c r="B50"/>
  <c r="B49"/>
  <c r="B48"/>
  <c r="B43"/>
  <c r="B42"/>
  <c r="B41"/>
  <c r="B40"/>
  <c r="B39"/>
  <c r="B38"/>
  <c r="B37"/>
  <c r="B36"/>
  <c r="B35"/>
  <c r="B34"/>
  <c r="I2"/>
  <c r="H2"/>
  <c r="G2"/>
  <c r="F2"/>
  <c r="E2"/>
  <c r="D2"/>
  <c r="C2"/>
  <c r="I117"/>
  <c r="H117"/>
  <c r="G117"/>
  <c r="F117"/>
  <c r="I103"/>
  <c r="H103"/>
  <c r="G103"/>
  <c r="F103"/>
  <c r="I89"/>
  <c r="H89"/>
  <c r="G89"/>
  <c r="F89"/>
  <c r="I75"/>
  <c r="H75"/>
  <c r="G75"/>
  <c r="F75"/>
  <c r="E75"/>
  <c r="I61"/>
  <c r="H61"/>
  <c r="G61"/>
  <c r="E61"/>
  <c r="D61"/>
  <c r="C61"/>
  <c r="I47"/>
  <c r="H47"/>
  <c r="G47"/>
  <c r="F47"/>
  <c r="E47"/>
  <c r="D47"/>
  <c r="C47"/>
  <c r="I33"/>
  <c r="H33"/>
  <c r="G33"/>
  <c r="F33"/>
  <c r="E33"/>
  <c r="D33"/>
  <c r="C33"/>
  <c r="I10" i="64"/>
  <c r="G10"/>
  <c r="H34"/>
  <c r="H35"/>
  <c r="H36"/>
  <c r="H37"/>
  <c r="H38"/>
  <c r="H39"/>
  <c r="H40"/>
  <c r="H41"/>
  <c r="H33"/>
  <c r="G34"/>
  <c r="G35"/>
  <c r="G36"/>
  <c r="G37"/>
  <c r="G38"/>
  <c r="G39"/>
  <c r="G40"/>
  <c r="G41"/>
  <c r="G33"/>
  <c r="E41"/>
  <c r="I41"/>
  <c r="F41"/>
  <c r="D41"/>
  <c r="E40"/>
  <c r="I40"/>
  <c r="F40"/>
  <c r="D40"/>
  <c r="E39"/>
  <c r="I39"/>
  <c r="F39"/>
  <c r="D39"/>
  <c r="E38"/>
  <c r="I38"/>
  <c r="F38"/>
  <c r="D38"/>
  <c r="E37"/>
  <c r="I37"/>
  <c r="F37"/>
  <c r="D37"/>
  <c r="E36"/>
  <c r="I36"/>
  <c r="F36"/>
  <c r="D36"/>
  <c r="E35"/>
  <c r="I35"/>
  <c r="F35"/>
  <c r="D35"/>
  <c r="E34"/>
  <c r="I34"/>
  <c r="F34"/>
  <c r="D34"/>
  <c r="E33"/>
  <c r="I33"/>
  <c r="F33"/>
  <c r="D33"/>
  <c r="I11" i="77" l="1"/>
  <c r="I9"/>
  <c r="I9" i="60"/>
  <c r="I7"/>
  <c r="I8"/>
  <c r="I11"/>
  <c r="I10"/>
  <c r="I6"/>
  <c r="I5"/>
  <c r="L11"/>
  <c r="L9"/>
  <c r="L7"/>
  <c r="L3"/>
  <c r="I4"/>
  <c r="L10"/>
  <c r="L8"/>
  <c r="L6"/>
  <c r="I3"/>
  <c r="I3" i="77"/>
  <c r="H3"/>
  <c r="H12"/>
  <c r="H11"/>
  <c r="H10"/>
  <c r="H9"/>
  <c r="H8"/>
  <c r="H7"/>
  <c r="H6"/>
  <c r="H5"/>
  <c r="H4"/>
  <c r="I10"/>
  <c r="I12"/>
  <c r="I8"/>
  <c r="I7"/>
  <c r="I6"/>
  <c r="I5"/>
  <c r="I4"/>
</calcChain>
</file>

<file path=xl/sharedStrings.xml><?xml version="1.0" encoding="utf-8"?>
<sst xmlns="http://schemas.openxmlformats.org/spreadsheetml/2006/main" count="467" uniqueCount="92">
  <si>
    <t>m</t>
  </si>
  <si>
    <t>My</t>
  </si>
  <si>
    <t>Mx</t>
  </si>
  <si>
    <t>Hx</t>
  </si>
  <si>
    <t>Hy</t>
  </si>
  <si>
    <t>CARREG.</t>
  </si>
  <si>
    <t>SOMATÓRIO DAS CARGAS APLICADAS</t>
  </si>
  <si>
    <t>HX</t>
  </si>
  <si>
    <t>HY</t>
  </si>
  <si>
    <t>V</t>
  </si>
  <si>
    <t>MX</t>
  </si>
  <si>
    <t>MY</t>
  </si>
  <si>
    <t>Mc,x</t>
  </si>
  <si>
    <t>Mc,y</t>
  </si>
  <si>
    <t>Mox</t>
  </si>
  <si>
    <t>Moy</t>
  </si>
  <si>
    <t xml:space="preserve">    Mx</t>
  </si>
  <si>
    <t>CP</t>
  </si>
  <si>
    <t>SOB</t>
  </si>
  <si>
    <t>Vx</t>
  </si>
  <si>
    <t>Vy</t>
  </si>
  <si>
    <t>X</t>
  </si>
  <si>
    <r>
      <t xml:space="preserve">          S</t>
    </r>
    <r>
      <rPr>
        <b/>
        <sz val="10"/>
        <rFont val="Arial"/>
        <family val="2"/>
      </rPr>
      <t xml:space="preserve"> MOMENTOS </t>
    </r>
  </si>
  <si>
    <r>
      <t xml:space="preserve">  S</t>
    </r>
    <r>
      <rPr>
        <b/>
        <sz val="10"/>
        <rFont val="Arial"/>
        <family val="2"/>
      </rPr>
      <t xml:space="preserve"> MOMENTOS </t>
    </r>
  </si>
  <si>
    <t xml:space="preserve">            NO TOPO DO FUSTE</t>
  </si>
  <si>
    <t>NO FUNDO DA BASE</t>
  </si>
  <si>
    <t xml:space="preserve">          PARA   V   NO   C.G.</t>
  </si>
  <si>
    <t xml:space="preserve"> PARA   V   NO   C.G.</t>
  </si>
  <si>
    <t>FUSTE   1</t>
  </si>
  <si>
    <t>h =</t>
  </si>
  <si>
    <t>Mo,x</t>
  </si>
  <si>
    <t>Mo,y</t>
  </si>
  <si>
    <t>x =</t>
  </si>
  <si>
    <t>y =</t>
  </si>
  <si>
    <t>FUSTE   2</t>
  </si>
  <si>
    <t>FUSTE   3</t>
  </si>
  <si>
    <t>FUSTE   4</t>
  </si>
  <si>
    <t>FUSTE   5</t>
  </si>
  <si>
    <t>FUSTE   6</t>
  </si>
  <si>
    <t>FUSTE   7</t>
  </si>
  <si>
    <t>FUSTE   8</t>
  </si>
  <si>
    <r>
      <t>Hy</t>
    </r>
    <r>
      <rPr>
        <sz val="8"/>
        <rFont val="Arial"/>
        <family val="2"/>
      </rPr>
      <t>A</t>
    </r>
  </si>
  <si>
    <r>
      <t>Hy</t>
    </r>
    <r>
      <rPr>
        <sz val="8"/>
        <rFont val="Arial"/>
        <family val="2"/>
      </rPr>
      <t>B</t>
    </r>
  </si>
  <si>
    <t xml:space="preserve">    H</t>
  </si>
  <si>
    <r>
      <t>S</t>
    </r>
    <r>
      <rPr>
        <sz val="12"/>
        <rFont val="Arial"/>
        <family val="2"/>
      </rPr>
      <t>V</t>
    </r>
  </si>
  <si>
    <t xml:space="preserve">                  Mx'</t>
  </si>
  <si>
    <t>d</t>
  </si>
  <si>
    <r>
      <t>S</t>
    </r>
    <r>
      <rPr>
        <b/>
        <sz val="10"/>
        <rFont val="Arial"/>
        <family val="2"/>
      </rPr>
      <t>HX</t>
    </r>
  </si>
  <si>
    <r>
      <t>S</t>
    </r>
    <r>
      <rPr>
        <b/>
        <sz val="10"/>
        <rFont val="Arial"/>
        <family val="2"/>
      </rPr>
      <t>HY</t>
    </r>
  </si>
  <si>
    <r>
      <t>S</t>
    </r>
    <r>
      <rPr>
        <b/>
        <sz val="10"/>
        <rFont val="Arial"/>
        <family val="2"/>
      </rPr>
      <t>V</t>
    </r>
  </si>
  <si>
    <t>Mx'</t>
  </si>
  <si>
    <t>d   =</t>
  </si>
  <si>
    <t>H    =</t>
  </si>
  <si>
    <r>
      <t>S</t>
    </r>
    <r>
      <rPr>
        <b/>
        <sz val="10"/>
        <rFont val="Arial"/>
        <family val="2"/>
      </rPr>
      <t>My</t>
    </r>
  </si>
  <si>
    <r>
      <t>S</t>
    </r>
    <r>
      <rPr>
        <b/>
        <sz val="10"/>
        <rFont val="Arial"/>
        <family val="2"/>
      </rPr>
      <t>Mx</t>
    </r>
  </si>
  <si>
    <r>
      <t xml:space="preserve">Momentos no topo do fuste para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V no CG</t>
    </r>
  </si>
  <si>
    <r>
      <t xml:space="preserve">   </t>
    </r>
    <r>
      <rPr>
        <sz val="14"/>
        <rFont val="Arial"/>
        <family val="2"/>
      </rPr>
      <t>V</t>
    </r>
    <r>
      <rPr>
        <sz val="12"/>
        <rFont val="Arial"/>
        <family val="2"/>
      </rPr>
      <t>A</t>
    </r>
  </si>
  <si>
    <r>
      <t xml:space="preserve">    </t>
    </r>
    <r>
      <rPr>
        <sz val="14"/>
        <rFont val="Arial"/>
        <family val="2"/>
      </rPr>
      <t>V</t>
    </r>
    <r>
      <rPr>
        <sz val="12"/>
        <rFont val="Arial"/>
        <family val="2"/>
      </rPr>
      <t>B</t>
    </r>
  </si>
  <si>
    <r>
      <t xml:space="preserve">  S</t>
    </r>
    <r>
      <rPr>
        <sz val="12"/>
        <rFont val="Arial"/>
        <family val="2"/>
      </rPr>
      <t>HY</t>
    </r>
  </si>
  <si>
    <r>
      <t xml:space="preserve">Momento aplicado no fundo da base para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V no CG</t>
    </r>
  </si>
  <si>
    <r>
      <t xml:space="preserve">BASE B2 </t>
    </r>
    <r>
      <rPr>
        <b/>
        <sz val="8"/>
        <rFont val="Arial"/>
        <family val="2"/>
      </rPr>
      <t>(EIXO 6 DA MC)</t>
    </r>
  </si>
  <si>
    <t>SCM</t>
  </si>
  <si>
    <t>SCP</t>
  </si>
  <si>
    <t>B199</t>
  </si>
  <si>
    <t>B200</t>
  </si>
  <si>
    <t>TUB.1</t>
  </si>
  <si>
    <t>TUB.2</t>
  </si>
  <si>
    <t>VENTO+Y</t>
  </si>
  <si>
    <t>Ay</t>
  </si>
  <si>
    <t>Ax</t>
  </si>
  <si>
    <t xml:space="preserve">           Mx</t>
  </si>
  <si>
    <t xml:space="preserve">   Mx</t>
  </si>
  <si>
    <t xml:space="preserve">Hy  </t>
  </si>
  <si>
    <t xml:space="preserve">HY </t>
  </si>
  <si>
    <t xml:space="preserve">V </t>
  </si>
  <si>
    <t>FUSTE  9</t>
  </si>
  <si>
    <t>FUSTE   10</t>
  </si>
  <si>
    <t>FUSTE  11</t>
  </si>
  <si>
    <t>FUSTE   12</t>
  </si>
  <si>
    <t>FUSTE   13</t>
  </si>
  <si>
    <t xml:space="preserve">HX </t>
  </si>
  <si>
    <t>FUSTE   14</t>
  </si>
  <si>
    <t>FUSTE   15</t>
  </si>
  <si>
    <t>FUSTE   16</t>
  </si>
  <si>
    <t>FUSTE   17</t>
  </si>
  <si>
    <t>FUSTE   18</t>
  </si>
  <si>
    <t>FUSTE   19</t>
  </si>
  <si>
    <t>FUSTE   20</t>
  </si>
  <si>
    <t>B-22</t>
  </si>
  <si>
    <t>TC</t>
  </si>
  <si>
    <t>CV+</t>
  </si>
  <si>
    <t>CV-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</si>
</sst>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name val="Symbol"/>
      <family val="1"/>
      <charset val="2"/>
    </font>
    <font>
      <b/>
      <sz val="10"/>
      <color indexed="8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sz val="14"/>
      <name val="Arial"/>
      <family val="2"/>
    </font>
    <font>
      <sz val="10"/>
      <color indexed="10"/>
      <name val="Arial"/>
    </font>
    <font>
      <b/>
      <sz val="10"/>
      <color indexed="10"/>
      <name val="Symbol"/>
      <family val="1"/>
      <charset val="2"/>
    </font>
    <font>
      <b/>
      <sz val="8"/>
      <color indexed="15"/>
      <name val="Arial"/>
      <family val="2"/>
    </font>
    <font>
      <b/>
      <sz val="10"/>
      <color indexed="15"/>
      <name val="Arial"/>
      <family val="2"/>
    </font>
    <font>
      <sz val="12"/>
      <name val="Symbol"/>
      <family val="1"/>
      <charset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Fill="0"/>
  </cellStyleXfs>
  <cellXfs count="278">
    <xf numFmtId="0" fontId="0" fillId="0" borderId="0" xfId="0"/>
    <xf numFmtId="2" fontId="0" fillId="0" borderId="0" xfId="0" applyNumberFormat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2" fontId="6" fillId="2" borderId="2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center"/>
    </xf>
    <xf numFmtId="2" fontId="2" fillId="2" borderId="3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left"/>
    </xf>
    <xf numFmtId="1" fontId="2" fillId="0" borderId="2" xfId="0" applyNumberFormat="1" applyFont="1" applyBorder="1" applyAlignment="1" applyProtection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2" fillId="3" borderId="8" xfId="0" applyNumberFormat="1" applyFont="1" applyFill="1" applyBorder="1" applyAlignment="1" applyProtection="1">
      <alignment horizontal="left"/>
    </xf>
    <xf numFmtId="1" fontId="2" fillId="0" borderId="9" xfId="0" applyNumberFormat="1" applyFont="1" applyBorder="1" applyAlignment="1" applyProtection="1">
      <alignment horizontal="center"/>
    </xf>
    <xf numFmtId="2" fontId="3" fillId="4" borderId="10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2" fontId="2" fillId="3" borderId="12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2" fillId="5" borderId="0" xfId="0" applyNumberFormat="1" applyFont="1" applyFill="1" applyBorder="1" applyAlignment="1" applyProtection="1">
      <alignment horizontal="center"/>
    </xf>
    <xf numFmtId="2" fontId="2" fillId="2" borderId="15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Alignment="1" applyProtection="1">
      <alignment horizontal="left"/>
    </xf>
    <xf numFmtId="2" fontId="2" fillId="3" borderId="12" xfId="0" applyNumberFormat="1" applyFont="1" applyFill="1" applyBorder="1" applyAlignment="1" applyProtection="1">
      <alignment horizontal="left"/>
    </xf>
    <xf numFmtId="2" fontId="2" fillId="3" borderId="16" xfId="0" applyNumberFormat="1" applyFont="1" applyFill="1" applyBorder="1" applyAlignment="1" applyProtection="1">
      <alignment horizontal="left"/>
    </xf>
    <xf numFmtId="2" fontId="2" fillId="3" borderId="17" xfId="0" applyNumberFormat="1" applyFont="1" applyFill="1" applyBorder="1" applyAlignment="1" applyProtection="1">
      <alignment horizontal="left"/>
    </xf>
    <xf numFmtId="2" fontId="2" fillId="6" borderId="0" xfId="0" applyNumberFormat="1" applyFont="1" applyFill="1" applyAlignment="1" applyProtection="1">
      <alignment horizontal="center"/>
    </xf>
    <xf numFmtId="2" fontId="0" fillId="6" borderId="0" xfId="0" applyNumberFormat="1" applyFill="1" applyAlignment="1" applyProtection="1">
      <alignment horizontal="center"/>
    </xf>
    <xf numFmtId="2" fontId="2" fillId="7" borderId="2" xfId="0" applyNumberFormat="1" applyFont="1" applyFill="1" applyBorder="1" applyAlignment="1" applyProtection="1">
      <alignment horizontal="center"/>
    </xf>
    <xf numFmtId="2" fontId="2" fillId="6" borderId="16" xfId="0" applyNumberFormat="1" applyFont="1" applyFill="1" applyBorder="1" applyAlignment="1" applyProtection="1">
      <alignment horizontal="left"/>
    </xf>
    <xf numFmtId="2" fontId="2" fillId="6" borderId="16" xfId="0" applyNumberFormat="1" applyFont="1" applyFill="1" applyBorder="1" applyAlignment="1" applyProtection="1">
      <alignment horizontal="center"/>
    </xf>
    <xf numFmtId="2" fontId="2" fillId="7" borderId="18" xfId="0" applyNumberFormat="1" applyFont="1" applyFill="1" applyBorder="1" applyAlignment="1" applyProtection="1">
      <alignment horizontal="right"/>
    </xf>
    <xf numFmtId="2" fontId="2" fillId="8" borderId="19" xfId="0" applyNumberFormat="1" applyFont="1" applyFill="1" applyBorder="1" applyAlignment="1" applyProtection="1">
      <alignment horizontal="center"/>
      <protection locked="0"/>
    </xf>
    <xf numFmtId="2" fontId="2" fillId="7" borderId="5" xfId="0" applyNumberFormat="1" applyFont="1" applyFill="1" applyBorder="1" applyAlignment="1" applyProtection="1">
      <alignment horizontal="left"/>
    </xf>
    <xf numFmtId="2" fontId="2" fillId="7" borderId="13" xfId="0" applyNumberFormat="1" applyFont="1" applyFill="1" applyBorder="1" applyAlignment="1" applyProtection="1">
      <alignment horizontal="center"/>
    </xf>
    <xf numFmtId="2" fontId="2" fillId="7" borderId="10" xfId="0" applyNumberFormat="1" applyFont="1" applyFill="1" applyBorder="1" applyAlignment="1" applyProtection="1">
      <alignment horizontal="center"/>
    </xf>
    <xf numFmtId="2" fontId="2" fillId="7" borderId="9" xfId="0" applyNumberFormat="1" applyFont="1" applyFill="1" applyBorder="1" applyAlignment="1" applyProtection="1">
      <alignment horizontal="center"/>
    </xf>
    <xf numFmtId="2" fontId="2" fillId="7" borderId="8" xfId="0" applyNumberFormat="1" applyFont="1" applyFill="1" applyBorder="1" applyAlignment="1" applyProtection="1">
      <alignment horizontal="center"/>
    </xf>
    <xf numFmtId="2" fontId="2" fillId="7" borderId="12" xfId="0" applyNumberFormat="1" applyFont="1" applyFill="1" applyBorder="1" applyAlignment="1" applyProtection="1">
      <alignment horizontal="right"/>
    </xf>
    <xf numFmtId="2" fontId="2" fillId="8" borderId="0" xfId="0" applyNumberFormat="1" applyFont="1" applyFill="1" applyBorder="1" applyAlignment="1" applyProtection="1">
      <alignment horizontal="center"/>
      <protection locked="0"/>
    </xf>
    <xf numFmtId="2" fontId="2" fillId="7" borderId="8" xfId="0" applyNumberFormat="1" applyFont="1" applyFill="1" applyBorder="1" applyAlignment="1" applyProtection="1">
      <alignment horizontal="left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center"/>
    </xf>
    <xf numFmtId="2" fontId="0" fillId="7" borderId="18" xfId="0" applyNumberFormat="1" applyFill="1" applyBorder="1" applyAlignment="1" applyProtection="1">
      <alignment horizontal="center"/>
    </xf>
    <xf numFmtId="2" fontId="0" fillId="7" borderId="2" xfId="0" applyNumberFormat="1" applyFill="1" applyBorder="1" applyAlignment="1" applyProtection="1">
      <alignment horizontal="center"/>
    </xf>
    <xf numFmtId="2" fontId="2" fillId="7" borderId="20" xfId="0" applyNumberFormat="1" applyFont="1" applyFill="1" applyBorder="1" applyAlignment="1" applyProtection="1">
      <alignment horizontal="right"/>
    </xf>
    <xf numFmtId="2" fontId="2" fillId="8" borderId="16" xfId="0" applyNumberFormat="1" applyFont="1" applyFill="1" applyBorder="1" applyAlignment="1" applyProtection="1">
      <alignment horizontal="center"/>
      <protection locked="0"/>
    </xf>
    <xf numFmtId="2" fontId="2" fillId="7" borderId="17" xfId="0" applyNumberFormat="1" applyFont="1" applyFill="1" applyBorder="1" applyAlignment="1" applyProtection="1">
      <alignment horizontal="left"/>
    </xf>
    <xf numFmtId="2" fontId="0" fillId="7" borderId="10" xfId="0" applyNumberFormat="1" applyFill="1" applyBorder="1" applyAlignment="1" applyProtection="1">
      <alignment horizontal="center"/>
    </xf>
    <xf numFmtId="2" fontId="0" fillId="7" borderId="21" xfId="0" applyNumberFormat="1" applyFill="1" applyBorder="1" applyAlignment="1" applyProtection="1">
      <alignment horizontal="center"/>
    </xf>
    <xf numFmtId="2" fontId="0" fillId="7" borderId="22" xfId="0" applyNumberForma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 applyProtection="1">
      <alignment horizontal="center"/>
    </xf>
    <xf numFmtId="2" fontId="2" fillId="6" borderId="0" xfId="0" applyNumberFormat="1" applyFont="1" applyFill="1" applyAlignment="1" applyProtection="1">
      <alignment horizontal="right"/>
    </xf>
    <xf numFmtId="2" fontId="10" fillId="0" borderId="0" xfId="0" applyNumberFormat="1" applyFont="1" applyAlignment="1" applyProtection="1">
      <alignment horizontal="center"/>
    </xf>
    <xf numFmtId="2" fontId="2" fillId="7" borderId="21" xfId="0" applyNumberFormat="1" applyFont="1" applyFill="1" applyBorder="1" applyAlignment="1" applyProtection="1">
      <alignment horizontal="center"/>
    </xf>
    <xf numFmtId="2" fontId="2" fillId="7" borderId="23" xfId="0" applyNumberFormat="1" applyFont="1" applyFill="1" applyBorder="1" applyAlignment="1" applyProtection="1">
      <alignment horizontal="center"/>
    </xf>
    <xf numFmtId="2" fontId="2" fillId="7" borderId="22" xfId="0" applyNumberFormat="1" applyFont="1" applyFill="1" applyBorder="1" applyAlignment="1" applyProtection="1">
      <alignment horizontal="center"/>
    </xf>
    <xf numFmtId="2" fontId="2" fillId="8" borderId="0" xfId="0" quotePrefix="1" applyNumberFormat="1" applyFont="1" applyFill="1" applyBorder="1" applyAlignment="1" applyProtection="1">
      <alignment horizontal="center"/>
      <protection locked="0"/>
    </xf>
    <xf numFmtId="2" fontId="2" fillId="6" borderId="0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Border="1" applyAlignment="1" applyProtection="1">
      <alignment horizontal="left"/>
    </xf>
    <xf numFmtId="2" fontId="3" fillId="6" borderId="0" xfId="0" applyNumberFormat="1" applyFont="1" applyFill="1" applyBorder="1" applyAlignment="1" applyProtection="1">
      <alignment horizontal="center"/>
    </xf>
    <xf numFmtId="1" fontId="2" fillId="6" borderId="0" xfId="0" applyNumberFormat="1" applyFont="1" applyFill="1" applyBorder="1" applyAlignment="1" applyProtection="1">
      <alignment horizontal="center"/>
    </xf>
    <xf numFmtId="2" fontId="6" fillId="6" borderId="0" xfId="0" applyNumberFormat="1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>
      <alignment horizontal="right"/>
    </xf>
    <xf numFmtId="2" fontId="14" fillId="6" borderId="0" xfId="0" applyNumberFormat="1" applyFont="1" applyFill="1" applyBorder="1" applyAlignment="1" applyProtection="1">
      <alignment horizontal="center"/>
    </xf>
    <xf numFmtId="2" fontId="5" fillId="6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Alignment="1" applyProtection="1">
      <alignment horizontal="center"/>
    </xf>
    <xf numFmtId="0" fontId="0" fillId="6" borderId="0" xfId="0" applyFill="1"/>
    <xf numFmtId="2" fontId="0" fillId="9" borderId="2" xfId="0" applyNumberFormat="1" applyFill="1" applyBorder="1" applyAlignment="1" applyProtection="1">
      <alignment horizontal="center"/>
    </xf>
    <xf numFmtId="1" fontId="17" fillId="9" borderId="2" xfId="0" applyNumberFormat="1" applyFont="1" applyFill="1" applyBorder="1" applyAlignment="1" applyProtection="1">
      <alignment horizontal="center"/>
    </xf>
    <xf numFmtId="2" fontId="0" fillId="9" borderId="9" xfId="0" applyNumberFormat="1" applyFill="1" applyBorder="1" applyAlignment="1" applyProtection="1">
      <alignment horizontal="center"/>
    </xf>
    <xf numFmtId="1" fontId="17" fillId="9" borderId="9" xfId="0" applyNumberFormat="1" applyFont="1" applyFill="1" applyBorder="1" applyAlignment="1" applyProtection="1">
      <alignment horizontal="center"/>
    </xf>
    <xf numFmtId="2" fontId="0" fillId="9" borderId="18" xfId="0" applyNumberFormat="1" applyFill="1" applyBorder="1" applyAlignment="1" applyProtection="1">
      <alignment horizontal="center"/>
    </xf>
    <xf numFmtId="2" fontId="0" fillId="9" borderId="0" xfId="0" applyNumberFormat="1" applyFill="1" applyBorder="1" applyAlignment="1" applyProtection="1">
      <alignment horizontal="center"/>
    </xf>
    <xf numFmtId="2" fontId="0" fillId="9" borderId="19" xfId="0" applyNumberFormat="1" applyFill="1" applyBorder="1" applyAlignment="1" applyProtection="1">
      <alignment horizontal="center"/>
    </xf>
    <xf numFmtId="1" fontId="17" fillId="9" borderId="0" xfId="0" applyNumberFormat="1" applyFont="1" applyFill="1" applyBorder="1" applyAlignment="1" applyProtection="1">
      <alignment horizontal="center"/>
    </xf>
    <xf numFmtId="2" fontId="0" fillId="9" borderId="5" xfId="0" applyNumberFormat="1" applyFill="1" applyBorder="1" applyAlignment="1" applyProtection="1">
      <alignment horizontal="center"/>
    </xf>
    <xf numFmtId="2" fontId="0" fillId="9" borderId="20" xfId="0" applyNumberFormat="1" applyFill="1" applyBorder="1" applyAlignment="1" applyProtection="1">
      <alignment horizontal="center"/>
    </xf>
    <xf numFmtId="2" fontId="0" fillId="9" borderId="16" xfId="0" applyNumberFormat="1" applyFill="1" applyBorder="1" applyAlignment="1" applyProtection="1">
      <alignment horizontal="center"/>
    </xf>
    <xf numFmtId="1" fontId="17" fillId="9" borderId="16" xfId="0" applyNumberFormat="1" applyFont="1" applyFill="1" applyBorder="1" applyAlignment="1" applyProtection="1">
      <alignment horizontal="center"/>
    </xf>
    <xf numFmtId="2" fontId="0" fillId="9" borderId="17" xfId="0" applyNumberFormat="1" applyFill="1" applyBorder="1" applyAlignment="1" applyProtection="1">
      <alignment horizontal="center"/>
    </xf>
    <xf numFmtId="2" fontId="3" fillId="7" borderId="18" xfId="0" applyNumberFormat="1" applyFont="1" applyFill="1" applyBorder="1" applyAlignment="1" applyProtection="1">
      <alignment horizontal="center"/>
    </xf>
    <xf numFmtId="2" fontId="3" fillId="7" borderId="19" xfId="0" applyNumberFormat="1" applyFont="1" applyFill="1" applyBorder="1" applyAlignment="1" applyProtection="1">
      <alignment horizontal="center"/>
      <protection locked="0"/>
    </xf>
    <xf numFmtId="1" fontId="2" fillId="7" borderId="5" xfId="0" applyNumberFormat="1" applyFont="1" applyFill="1" applyBorder="1" applyAlignment="1" applyProtection="1">
      <alignment horizontal="left"/>
    </xf>
    <xf numFmtId="2" fontId="3" fillId="7" borderId="20" xfId="0" applyNumberFormat="1" applyFont="1" applyFill="1" applyBorder="1" applyAlignment="1" applyProtection="1">
      <alignment horizontal="center"/>
    </xf>
    <xf numFmtId="2" fontId="3" fillId="7" borderId="16" xfId="0" applyNumberFormat="1" applyFont="1" applyFill="1" applyBorder="1" applyAlignment="1" applyProtection="1">
      <alignment horizontal="center"/>
      <protection locked="0"/>
    </xf>
    <xf numFmtId="1" fontId="2" fillId="7" borderId="17" xfId="0" applyNumberFormat="1" applyFont="1" applyFill="1" applyBorder="1" applyAlignment="1" applyProtection="1">
      <alignment horizontal="left"/>
    </xf>
    <xf numFmtId="0" fontId="8" fillId="6" borderId="0" xfId="0" applyFont="1" applyFill="1" applyAlignment="1">
      <alignment horizontal="center" vertical="center" wrapText="1"/>
    </xf>
    <xf numFmtId="2" fontId="9" fillId="7" borderId="20" xfId="0" applyNumberFormat="1" applyFont="1" applyFill="1" applyBorder="1" applyAlignment="1" applyProtection="1">
      <alignment horizontal="center"/>
    </xf>
    <xf numFmtId="2" fontId="9" fillId="7" borderId="10" xfId="0" applyNumberFormat="1" applyFont="1" applyFill="1" applyBorder="1" applyAlignment="1" applyProtection="1">
      <alignment horizontal="center"/>
    </xf>
    <xf numFmtId="2" fontId="18" fillId="9" borderId="16" xfId="0" quotePrefix="1" applyNumberFormat="1" applyFont="1" applyFill="1" applyBorder="1" applyAlignment="1" applyProtection="1">
      <alignment horizontal="left"/>
    </xf>
    <xf numFmtId="0" fontId="0" fillId="10" borderId="0" xfId="0" applyFill="1" applyBorder="1"/>
    <xf numFmtId="2" fontId="3" fillId="10" borderId="0" xfId="0" applyNumberFormat="1" applyFont="1" applyFill="1" applyBorder="1" applyAlignment="1" applyProtection="1">
      <alignment horizontal="center"/>
    </xf>
    <xf numFmtId="2" fontId="2" fillId="10" borderId="0" xfId="0" applyNumberFormat="1" applyFont="1" applyFill="1" applyBorder="1" applyAlignment="1" applyProtection="1">
      <alignment horizontal="right"/>
    </xf>
    <xf numFmtId="2" fontId="2" fillId="10" borderId="0" xfId="0" applyNumberFormat="1" applyFont="1" applyFill="1" applyBorder="1" applyAlignment="1" applyProtection="1">
      <alignment horizontal="center"/>
    </xf>
    <xf numFmtId="2" fontId="0" fillId="10" borderId="0" xfId="0" applyNumberFormat="1" applyFill="1" applyBorder="1" applyAlignment="1" applyProtection="1">
      <alignment horizontal="center"/>
    </xf>
    <xf numFmtId="1" fontId="2" fillId="4" borderId="2" xfId="0" applyNumberFormat="1" applyFont="1" applyFill="1" applyBorder="1" applyAlignment="1" applyProtection="1">
      <alignment horizontal="center"/>
    </xf>
    <xf numFmtId="1" fontId="2" fillId="4" borderId="9" xfId="0" applyNumberFormat="1" applyFont="1" applyFill="1" applyBorder="1" applyAlignment="1" applyProtection="1">
      <alignment horizontal="center"/>
    </xf>
    <xf numFmtId="1" fontId="2" fillId="4" borderId="13" xfId="0" applyNumberFormat="1" applyFont="1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0" fontId="0" fillId="0" borderId="24" xfId="0" applyFill="1" applyBorder="1"/>
    <xf numFmtId="0" fontId="0" fillId="0" borderId="25" xfId="0" applyFill="1" applyBorder="1"/>
    <xf numFmtId="2" fontId="0" fillId="0" borderId="26" xfId="0" applyNumberFormat="1" applyFill="1" applyBorder="1" applyAlignment="1" applyProtection="1">
      <alignment horizont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horizontal="center"/>
    </xf>
    <xf numFmtId="0" fontId="8" fillId="0" borderId="0" xfId="0" quotePrefix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0" fontId="0" fillId="0" borderId="27" xfId="0" applyFill="1" applyBorder="1"/>
    <xf numFmtId="2" fontId="8" fillId="0" borderId="0" xfId="0" quotePrefix="1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28" xfId="0" applyNumberFormat="1" applyFont="1" applyFill="1" applyBorder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3" fillId="0" borderId="0" xfId="0" quotePrefix="1" applyNumberFormat="1" applyFont="1" applyFill="1" applyBorder="1" applyAlignment="1" applyProtection="1">
      <alignment horizontal="center"/>
    </xf>
    <xf numFmtId="0" fontId="0" fillId="0" borderId="28" xfId="0" applyFill="1" applyBorder="1"/>
    <xf numFmtId="2" fontId="8" fillId="0" borderId="19" xfId="0" quotePrefix="1" applyNumberFormat="1" applyFont="1" applyFill="1" applyBorder="1" applyAlignment="1" applyProtection="1">
      <alignment horizontal="center"/>
    </xf>
    <xf numFmtId="2" fontId="8" fillId="0" borderId="19" xfId="0" applyNumberFormat="1" applyFont="1" applyFill="1" applyBorder="1" applyAlignment="1" applyProtection="1">
      <alignment horizontal="center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0" fillId="0" borderId="29" xfId="0" applyFill="1" applyBorder="1"/>
    <xf numFmtId="0" fontId="0" fillId="0" borderId="0" xfId="0" applyFill="1" applyBorder="1" applyProtection="1"/>
    <xf numFmtId="0" fontId="0" fillId="0" borderId="26" xfId="0" applyFill="1" applyBorder="1"/>
    <xf numFmtId="0" fontId="0" fillId="0" borderId="8" xfId="0" applyFill="1" applyBorder="1"/>
    <xf numFmtId="2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30" xfId="0" applyFill="1" applyBorder="1"/>
    <xf numFmtId="2" fontId="3" fillId="9" borderId="9" xfId="0" applyNumberFormat="1" applyFont="1" applyFill="1" applyBorder="1" applyAlignment="1" applyProtection="1">
      <alignment horizontal="center" shrinkToFit="1"/>
    </xf>
    <xf numFmtId="1" fontId="3" fillId="9" borderId="9" xfId="0" applyNumberFormat="1" applyFont="1" applyFill="1" applyBorder="1" applyAlignment="1" applyProtection="1">
      <alignment horizontal="center" shrinkToFit="1"/>
    </xf>
    <xf numFmtId="1" fontId="2" fillId="0" borderId="18" xfId="0" applyNumberFormat="1" applyFont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/>
    </xf>
    <xf numFmtId="1" fontId="2" fillId="0" borderId="20" xfId="0" applyNumberFormat="1" applyFont="1" applyBorder="1" applyAlignment="1" applyProtection="1">
      <alignment horizontal="center"/>
    </xf>
    <xf numFmtId="2" fontId="3" fillId="4" borderId="31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</xf>
    <xf numFmtId="2" fontId="3" fillId="4" borderId="32" xfId="0" applyNumberFormat="1" applyFont="1" applyFill="1" applyBorder="1" applyAlignment="1" applyProtection="1">
      <alignment horizontal="center"/>
    </xf>
    <xf numFmtId="2" fontId="3" fillId="4" borderId="11" xfId="0" applyNumberFormat="1" applyFont="1" applyFill="1" applyBorder="1" applyAlignment="1" applyProtection="1">
      <alignment horizontal="center"/>
    </xf>
    <xf numFmtId="2" fontId="3" fillId="4" borderId="33" xfId="0" applyNumberFormat="1" applyFont="1" applyFill="1" applyBorder="1" applyAlignment="1" applyProtection="1">
      <alignment horizontal="center"/>
    </xf>
    <xf numFmtId="2" fontId="3" fillId="4" borderId="15" xfId="0" applyNumberFormat="1" applyFont="1" applyFill="1" applyBorder="1" applyAlignment="1" applyProtection="1">
      <alignment horizontal="center"/>
    </xf>
    <xf numFmtId="2" fontId="2" fillId="2" borderId="31" xfId="0" applyNumberFormat="1" applyFont="1" applyFill="1" applyBorder="1" applyAlignment="1" applyProtection="1">
      <alignment horizontal="center"/>
    </xf>
    <xf numFmtId="2" fontId="2" fillId="2" borderId="32" xfId="0" applyNumberFormat="1" applyFont="1" applyFill="1" applyBorder="1" applyAlignment="1" applyProtection="1">
      <alignment horizontal="center"/>
    </xf>
    <xf numFmtId="2" fontId="2" fillId="2" borderId="33" xfId="0" applyNumberFormat="1" applyFont="1" applyFill="1" applyBorder="1" applyAlignment="1" applyProtection="1">
      <alignment horizontal="center"/>
    </xf>
    <xf numFmtId="2" fontId="2" fillId="3" borderId="27" xfId="0" applyNumberFormat="1" applyFont="1" applyFill="1" applyBorder="1" applyAlignment="1" applyProtection="1">
      <alignment horizontal="left"/>
    </xf>
    <xf numFmtId="2" fontId="2" fillId="3" borderId="28" xfId="0" applyNumberFormat="1" applyFont="1" applyFill="1" applyBorder="1" applyAlignment="1" applyProtection="1">
      <alignment horizontal="left"/>
    </xf>
    <xf numFmtId="2" fontId="2" fillId="3" borderId="26" xfId="0" applyNumberFormat="1" applyFont="1" applyFill="1" applyBorder="1" applyAlignment="1" applyProtection="1">
      <alignment horizontal="center"/>
    </xf>
    <xf numFmtId="2" fontId="2" fillId="3" borderId="26" xfId="0" applyNumberFormat="1" applyFont="1" applyFill="1" applyBorder="1" applyAlignment="1" applyProtection="1">
      <alignment horizontal="left"/>
    </xf>
    <xf numFmtId="2" fontId="2" fillId="3" borderId="34" xfId="0" applyNumberFormat="1" applyFont="1" applyFill="1" applyBorder="1" applyAlignment="1" applyProtection="1">
      <alignment horizontal="center"/>
    </xf>
    <xf numFmtId="2" fontId="2" fillId="3" borderId="30" xfId="0" applyNumberFormat="1" applyFont="1" applyFill="1" applyBorder="1" applyAlignment="1" applyProtection="1">
      <alignment horizontal="center"/>
    </xf>
    <xf numFmtId="2" fontId="2" fillId="3" borderId="29" xfId="0" applyNumberFormat="1" applyFont="1" applyFill="1" applyBorder="1" applyAlignment="1" applyProtection="1">
      <alignment horizontal="left"/>
    </xf>
    <xf numFmtId="2" fontId="6" fillId="3" borderId="28" xfId="0" applyNumberFormat="1" applyFont="1" applyFill="1" applyBorder="1" applyAlignment="1" applyProtection="1">
      <alignment horizontal="right" vertical="center"/>
    </xf>
    <xf numFmtId="2" fontId="11" fillId="6" borderId="28" xfId="0" applyNumberFormat="1" applyFont="1" applyFill="1" applyBorder="1" applyAlignment="1" applyProtection="1">
      <alignment horizontal="center"/>
    </xf>
    <xf numFmtId="2" fontId="2" fillId="7" borderId="24" xfId="0" applyNumberFormat="1" applyFont="1" applyFill="1" applyBorder="1" applyAlignment="1" applyProtection="1">
      <alignment horizontal="right"/>
    </xf>
    <xf numFmtId="2" fontId="2" fillId="8" borderId="25" xfId="0" applyNumberFormat="1" applyFont="1" applyFill="1" applyBorder="1" applyAlignment="1" applyProtection="1">
      <alignment horizontal="center"/>
      <protection locked="0"/>
    </xf>
    <xf numFmtId="2" fontId="2" fillId="7" borderId="27" xfId="0" applyNumberFormat="1" applyFont="1" applyFill="1" applyBorder="1" applyAlignment="1" applyProtection="1">
      <alignment horizontal="left"/>
    </xf>
    <xf numFmtId="2" fontId="2" fillId="7" borderId="34" xfId="0" applyNumberFormat="1" applyFont="1" applyFill="1" applyBorder="1" applyAlignment="1" applyProtection="1">
      <alignment horizontal="right"/>
    </xf>
    <xf numFmtId="2" fontId="2" fillId="8" borderId="30" xfId="0" applyNumberFormat="1" applyFont="1" applyFill="1" applyBorder="1" applyAlignment="1" applyProtection="1">
      <alignment horizontal="center"/>
      <protection locked="0"/>
    </xf>
    <xf numFmtId="2" fontId="2" fillId="7" borderId="29" xfId="0" applyNumberFormat="1" applyFont="1" applyFill="1" applyBorder="1" applyAlignment="1" applyProtection="1">
      <alignment horizontal="left"/>
    </xf>
    <xf numFmtId="2" fontId="2" fillId="6" borderId="0" xfId="0" applyNumberFormat="1" applyFont="1" applyFill="1" applyBorder="1" applyAlignment="1" applyProtection="1">
      <alignment horizontal="right"/>
    </xf>
    <xf numFmtId="1" fontId="2" fillId="0" borderId="35" xfId="0" applyNumberFormat="1" applyFont="1" applyBorder="1" applyAlignment="1" applyProtection="1">
      <alignment horizontal="center"/>
    </xf>
    <xf numFmtId="1" fontId="2" fillId="0" borderId="36" xfId="0" applyNumberFormat="1" applyFont="1" applyBorder="1" applyAlignment="1" applyProtection="1">
      <alignment horizontal="center"/>
    </xf>
    <xf numFmtId="1" fontId="2" fillId="0" borderId="37" xfId="0" applyNumberFormat="1" applyFont="1" applyBorder="1" applyAlignment="1" applyProtection="1">
      <alignment horizontal="center"/>
    </xf>
    <xf numFmtId="2" fontId="6" fillId="3" borderId="26" xfId="0" applyNumberFormat="1" applyFont="1" applyFill="1" applyBorder="1" applyAlignment="1" applyProtection="1">
      <alignment horizontal="left"/>
    </xf>
    <xf numFmtId="2" fontId="6" fillId="3" borderId="28" xfId="0" applyNumberFormat="1" applyFont="1" applyFill="1" applyBorder="1" applyAlignment="1" applyProtection="1">
      <alignment horizontal="left" vertical="center"/>
    </xf>
    <xf numFmtId="2" fontId="6" fillId="3" borderId="0" xfId="0" applyNumberFormat="1" applyFont="1" applyFill="1" applyBorder="1" applyAlignment="1" applyProtection="1">
      <alignment horizontal="left" indent="1"/>
    </xf>
    <xf numFmtId="2" fontId="2" fillId="2" borderId="35" xfId="0" applyNumberFormat="1" applyFont="1" applyFill="1" applyBorder="1" applyAlignment="1" applyProtection="1">
      <alignment horizontal="center"/>
    </xf>
    <xf numFmtId="2" fontId="3" fillId="4" borderId="38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/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2" fontId="2" fillId="6" borderId="0" xfId="0" applyNumberFormat="1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Alignment="1" applyProtection="1">
      <alignment horizontal="right" vertical="center"/>
    </xf>
    <xf numFmtId="2" fontId="6" fillId="3" borderId="28" xfId="0" applyNumberFormat="1" applyFont="1" applyFill="1" applyBorder="1" applyAlignment="1" applyProtection="1">
      <alignment horizontal="right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2" fontId="2" fillId="2" borderId="35" xfId="0" applyNumberFormat="1" applyFont="1" applyFill="1" applyBorder="1" applyAlignment="1" applyProtection="1">
      <alignment horizontal="center" vertical="center"/>
    </xf>
    <xf numFmtId="2" fontId="2" fillId="2" borderId="39" xfId="0" applyNumberFormat="1" applyFont="1" applyFill="1" applyBorder="1" applyAlignment="1" applyProtection="1">
      <alignment horizontal="center" vertical="center"/>
    </xf>
    <xf numFmtId="2" fontId="3" fillId="2" borderId="40" xfId="0" applyNumberFormat="1" applyFont="1" applyFill="1" applyBorder="1" applyAlignment="1" applyProtection="1">
      <alignment horizontal="center"/>
    </xf>
    <xf numFmtId="2" fontId="3" fillId="2" borderId="41" xfId="0" applyNumberFormat="1" applyFont="1" applyFill="1" applyBorder="1" applyAlignment="1" applyProtection="1">
      <alignment horizontal="center"/>
    </xf>
    <xf numFmtId="2" fontId="3" fillId="2" borderId="42" xfId="0" applyNumberFormat="1" applyFont="1" applyFill="1" applyBorder="1" applyAlignment="1" applyProtection="1">
      <alignment horizontal="center"/>
    </xf>
    <xf numFmtId="2" fontId="6" fillId="3" borderId="24" xfId="0" applyNumberFormat="1" applyFont="1" applyFill="1" applyBorder="1" applyAlignment="1" applyProtection="1">
      <alignment horizontal="left" vertical="center" indent="1"/>
    </xf>
    <xf numFmtId="0" fontId="13" fillId="0" borderId="26" xfId="0" applyFont="1" applyBorder="1" applyAlignment="1" applyProtection="1">
      <alignment horizontal="left" vertical="center" indent="1"/>
    </xf>
    <xf numFmtId="2" fontId="6" fillId="3" borderId="25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2" fontId="6" fillId="3" borderId="18" xfId="0" applyNumberFormat="1" applyFont="1" applyFill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2" fontId="6" fillId="3" borderId="19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2" fontId="6" fillId="3" borderId="26" xfId="0" applyNumberFormat="1" applyFont="1" applyFill="1" applyBorder="1" applyAlignment="1" applyProtection="1">
      <alignment horizontal="left"/>
    </xf>
    <xf numFmtId="2" fontId="6" fillId="3" borderId="0" xfId="0" applyNumberFormat="1" applyFont="1" applyFill="1" applyBorder="1" applyAlignment="1" applyProtection="1">
      <alignment horizontal="left"/>
    </xf>
    <xf numFmtId="2" fontId="6" fillId="3" borderId="26" xfId="0" applyNumberFormat="1" applyFont="1" applyFill="1" applyBorder="1" applyAlignment="1" applyProtection="1">
      <alignment horizontal="left" vertical="center"/>
    </xf>
    <xf numFmtId="0" fontId="13" fillId="3" borderId="26" xfId="0" applyFont="1" applyFill="1" applyBorder="1" applyAlignment="1" applyProtection="1">
      <alignment horizontal="left" vertical="center"/>
    </xf>
    <xf numFmtId="2" fontId="6" fillId="3" borderId="12" xfId="0" applyNumberFormat="1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2" fontId="2" fillId="7" borderId="2" xfId="0" applyNumberFormat="1" applyFont="1" applyFill="1" applyBorder="1" applyAlignment="1" applyProtection="1">
      <alignment horizontal="center"/>
    </xf>
    <xf numFmtId="2" fontId="2" fillId="7" borderId="9" xfId="0" applyNumberFormat="1" applyFont="1" applyFill="1" applyBorder="1" applyAlignment="1" applyProtection="1">
      <alignment horizontal="center"/>
    </xf>
    <xf numFmtId="2" fontId="3" fillId="11" borderId="21" xfId="0" applyNumberFormat="1" applyFont="1" applyFill="1" applyBorder="1" applyAlignment="1" applyProtection="1">
      <alignment horizontal="center"/>
    </xf>
    <xf numFmtId="2" fontId="3" fillId="11" borderId="23" xfId="0" applyNumberFormat="1" applyFont="1" applyFill="1" applyBorder="1" applyAlignment="1" applyProtection="1">
      <alignment horizontal="center"/>
    </xf>
    <xf numFmtId="2" fontId="3" fillId="11" borderId="22" xfId="0" applyNumberFormat="1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2" fontId="11" fillId="6" borderId="0" xfId="0" applyNumberFormat="1" applyFont="1" applyFill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right" vertical="top"/>
    </xf>
    <xf numFmtId="0" fontId="0" fillId="3" borderId="0" xfId="0" applyFill="1" applyBorder="1" applyAlignment="1" applyProtection="1">
      <alignment horizontal="right" vertical="top"/>
    </xf>
    <xf numFmtId="0" fontId="0" fillId="3" borderId="16" xfId="0" applyFill="1" applyBorder="1" applyAlignment="1" applyProtection="1">
      <alignment horizontal="right" vertical="top"/>
    </xf>
    <xf numFmtId="2" fontId="2" fillId="6" borderId="0" xfId="0" applyNumberFormat="1" applyFont="1" applyFill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0" borderId="19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6" fillId="3" borderId="26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2" fontId="11" fillId="6" borderId="28" xfId="0" applyNumberFormat="1" applyFont="1" applyFill="1" applyBorder="1" applyAlignment="1" applyProtection="1">
      <alignment horizontal="center"/>
    </xf>
    <xf numFmtId="2" fontId="2" fillId="7" borderId="13" xfId="0" applyNumberFormat="1" applyFont="1" applyFill="1" applyBorder="1" applyAlignment="1" applyProtection="1">
      <alignment horizontal="center"/>
    </xf>
    <xf numFmtId="2" fontId="2" fillId="0" borderId="16" xfId="0" applyNumberFormat="1" applyFont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3" xfId="0" applyNumberFormat="1" applyFont="1" applyFill="1" applyBorder="1" applyAlignment="1" applyProtection="1">
      <alignment horizontal="center"/>
    </xf>
    <xf numFmtId="2" fontId="3" fillId="2" borderId="44" xfId="0" applyNumberFormat="1" applyFont="1" applyFill="1" applyBorder="1" applyAlignment="1" applyProtection="1">
      <alignment horizontal="center"/>
    </xf>
    <xf numFmtId="2" fontId="3" fillId="2" borderId="45" xfId="0" applyNumberFormat="1" applyFont="1" applyFill="1" applyBorder="1" applyAlignment="1" applyProtection="1">
      <alignment horizontal="center"/>
    </xf>
    <xf numFmtId="2" fontId="3" fillId="2" borderId="46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Alignment="1" applyProtection="1">
      <alignment horizontal="left"/>
    </xf>
    <xf numFmtId="2" fontId="0" fillId="6" borderId="0" xfId="0" applyNumberFormat="1" applyFill="1" applyBorder="1" applyAlignment="1" applyProtection="1">
      <alignment horizontal="center"/>
    </xf>
    <xf numFmtId="0" fontId="13" fillId="0" borderId="1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3" borderId="16" xfId="0" applyFill="1" applyBorder="1" applyAlignment="1">
      <alignment horizontal="right" vertical="top"/>
    </xf>
    <xf numFmtId="2" fontId="6" fillId="3" borderId="24" xfId="0" applyNumberFormat="1" applyFont="1" applyFill="1" applyBorder="1" applyAlignment="1" applyProtection="1">
      <alignment horizontal="right" vertical="top"/>
    </xf>
    <xf numFmtId="0" fontId="13" fillId="0" borderId="26" xfId="0" applyFont="1" applyBorder="1" applyAlignment="1">
      <alignment horizontal="right" vertical="top"/>
    </xf>
    <xf numFmtId="2" fontId="6" fillId="3" borderId="25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right" vertical="top"/>
    </xf>
    <xf numFmtId="0" fontId="13" fillId="3" borderId="26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1" fillId="6" borderId="0" xfId="0" applyNumberFormat="1" applyFont="1" applyFill="1" applyBorder="1" applyAlignment="1" applyProtection="1">
      <alignment horizontal="center"/>
    </xf>
    <xf numFmtId="2" fontId="2" fillId="6" borderId="0" xfId="0" applyNumberFormat="1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>
      <alignment horizontal="center" wrapText="1"/>
    </xf>
    <xf numFmtId="0" fontId="0" fillId="6" borderId="0" xfId="0" applyFill="1" applyBorder="1" applyAlignment="1" applyProtection="1">
      <alignment horizontal="center"/>
    </xf>
    <xf numFmtId="2" fontId="2" fillId="6" borderId="0" xfId="0" applyNumberFormat="1" applyFont="1" applyFill="1" applyBorder="1" applyAlignment="1" applyProtection="1">
      <alignment horizontal="center" vertical="center"/>
    </xf>
    <xf numFmtId="2" fontId="3" fillId="6" borderId="0" xfId="0" applyNumberFormat="1" applyFont="1" applyFill="1" applyBorder="1" applyAlignment="1" applyProtection="1">
      <alignment horizontal="center"/>
    </xf>
    <xf numFmtId="2" fontId="5" fillId="6" borderId="0" xfId="0" applyNumberFormat="1" applyFont="1" applyFill="1" applyBorder="1" applyAlignment="1" applyProtection="1">
      <alignment horizontal="center"/>
    </xf>
    <xf numFmtId="2" fontId="5" fillId="6" borderId="0" xfId="0" applyNumberFormat="1" applyFont="1" applyFill="1" applyBorder="1" applyAlignment="1" applyProtection="1">
      <alignment horizontal="left"/>
    </xf>
    <xf numFmtId="2" fontId="15" fillId="6" borderId="0" xfId="0" applyNumberFormat="1" applyFont="1" applyFill="1" applyBorder="1" applyAlignment="1" applyProtection="1">
      <alignment horizontal="center"/>
    </xf>
    <xf numFmtId="0" fontId="4" fillId="10" borderId="24" xfId="0" applyFont="1" applyFill="1" applyBorder="1" applyAlignment="1" applyProtection="1">
      <alignment horizontal="center"/>
    </xf>
    <xf numFmtId="0" fontId="4" fillId="10" borderId="25" xfId="0" applyFont="1" applyFill="1" applyBorder="1" applyAlignment="1" applyProtection="1">
      <alignment horizontal="center"/>
    </xf>
    <xf numFmtId="0" fontId="4" fillId="10" borderId="27" xfId="0" applyFont="1" applyFill="1" applyBorder="1" applyAlignment="1" applyProtection="1">
      <alignment horizontal="center"/>
    </xf>
    <xf numFmtId="0" fontId="4" fillId="10" borderId="34" xfId="0" applyFont="1" applyFill="1" applyBorder="1" applyAlignment="1" applyProtection="1">
      <alignment horizontal="center"/>
    </xf>
    <xf numFmtId="0" fontId="4" fillId="10" borderId="30" xfId="0" applyFont="1" applyFill="1" applyBorder="1" applyAlignment="1" applyProtection="1">
      <alignment horizontal="center"/>
    </xf>
    <xf numFmtId="0" fontId="4" fillId="10" borderId="29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right" vertical="center" wrapText="1"/>
    </xf>
    <xf numFmtId="2" fontId="3" fillId="11" borderId="21" xfId="0" applyNumberFormat="1" applyFont="1" applyFill="1" applyBorder="1" applyAlignment="1" applyProtection="1">
      <alignment horizontal="center"/>
      <protection locked="0"/>
    </xf>
    <xf numFmtId="2" fontId="3" fillId="11" borderId="23" xfId="0" applyNumberFormat="1" applyFont="1" applyFill="1" applyBorder="1" applyAlignment="1" applyProtection="1">
      <alignment horizontal="center"/>
      <protection locked="0"/>
    </xf>
    <xf numFmtId="2" fontId="3" fillId="11" borderId="2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12</xdr:row>
      <xdr:rowOff>38100</xdr:rowOff>
    </xdr:from>
    <xdr:to>
      <xdr:col>8</xdr:col>
      <xdr:colOff>609600</xdr:colOff>
      <xdr:row>13</xdr:row>
      <xdr:rowOff>0</xdr:rowOff>
    </xdr:to>
    <xdr:sp macro="" textlink="">
      <xdr:nvSpPr>
        <xdr:cNvPr id="17410" name="AutoShape 2"/>
        <xdr:cNvSpPr>
          <a:spLocks/>
        </xdr:cNvSpPr>
      </xdr:nvSpPr>
      <xdr:spPr bwMode="auto">
        <a:xfrm rot="-5405231">
          <a:off x="5772150" y="1914525"/>
          <a:ext cx="123825" cy="1362075"/>
        </a:xfrm>
        <a:prstGeom prst="leftBrace">
          <a:avLst>
            <a:gd name="adj1" fmla="val 91667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10</xdr:row>
      <xdr:rowOff>9525</xdr:rowOff>
    </xdr:from>
    <xdr:to>
      <xdr:col>10</xdr:col>
      <xdr:colOff>266700</xdr:colOff>
      <xdr:row>10</xdr:row>
      <xdr:rowOff>180975</xdr:rowOff>
    </xdr:to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6981825" y="2095500"/>
          <a:ext cx="200025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11</xdr:col>
      <xdr:colOff>104775</xdr:colOff>
      <xdr:row>14</xdr:row>
      <xdr:rowOff>28575</xdr:rowOff>
    </xdr:from>
    <xdr:to>
      <xdr:col>11</xdr:col>
      <xdr:colOff>304800</xdr:colOff>
      <xdr:row>15</xdr:row>
      <xdr:rowOff>38100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7810500" y="2847975"/>
          <a:ext cx="200025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16</xdr:col>
      <xdr:colOff>0</xdr:colOff>
      <xdr:row>7</xdr:row>
      <xdr:rowOff>85725</xdr:rowOff>
    </xdr:from>
    <xdr:to>
      <xdr:col>16</xdr:col>
      <xdr:colOff>0</xdr:colOff>
      <xdr:row>9</xdr:row>
      <xdr:rowOff>180975</xdr:rowOff>
    </xdr:to>
    <xdr:sp macro="" textlink="">
      <xdr:nvSpPr>
        <xdr:cNvPr id="17417" name="Line 9"/>
        <xdr:cNvSpPr>
          <a:spLocks noChangeShapeType="1"/>
        </xdr:cNvSpPr>
      </xdr:nvSpPr>
      <xdr:spPr bwMode="auto">
        <a:xfrm>
          <a:off x="11401425" y="1514475"/>
          <a:ext cx="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14</xdr:col>
      <xdr:colOff>342900</xdr:colOff>
      <xdr:row>2</xdr:row>
      <xdr:rowOff>180975</xdr:rowOff>
    </xdr:from>
    <xdr:to>
      <xdr:col>14</xdr:col>
      <xdr:colOff>838200</xdr:colOff>
      <xdr:row>2</xdr:row>
      <xdr:rowOff>180975</xdr:rowOff>
    </xdr:to>
    <xdr:sp macro="" textlink="">
      <xdr:nvSpPr>
        <xdr:cNvPr id="17418" name="Line 10"/>
        <xdr:cNvSpPr>
          <a:spLocks noChangeShapeType="1"/>
        </xdr:cNvSpPr>
      </xdr:nvSpPr>
      <xdr:spPr bwMode="auto">
        <a:xfrm flipH="1">
          <a:off x="9934575" y="561975"/>
          <a:ext cx="4953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47625</xdr:colOff>
      <xdr:row>1</xdr:row>
      <xdr:rowOff>200025</xdr:rowOff>
    </xdr:from>
    <xdr:to>
      <xdr:col>15</xdr:col>
      <xdr:colOff>276225</xdr:colOff>
      <xdr:row>4</xdr:row>
      <xdr:rowOff>66675</xdr:rowOff>
    </xdr:to>
    <xdr:sp macro="" textlink="">
      <xdr:nvSpPr>
        <xdr:cNvPr id="17419" name="Arc 11"/>
        <xdr:cNvSpPr>
          <a:spLocks/>
        </xdr:cNvSpPr>
      </xdr:nvSpPr>
      <xdr:spPr bwMode="auto">
        <a:xfrm rot="19686920" flipH="1">
          <a:off x="10620375" y="381000"/>
          <a:ext cx="228600" cy="514350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47625</xdr:colOff>
      <xdr:row>2</xdr:row>
      <xdr:rowOff>180975</xdr:rowOff>
    </xdr:from>
    <xdr:to>
      <xdr:col>16</xdr:col>
      <xdr:colOff>200025</xdr:colOff>
      <xdr:row>2</xdr:row>
      <xdr:rowOff>180975</xdr:rowOff>
    </xdr:to>
    <xdr:sp macro="" textlink="">
      <xdr:nvSpPr>
        <xdr:cNvPr id="17420" name="Line 12"/>
        <xdr:cNvSpPr>
          <a:spLocks noChangeShapeType="1"/>
        </xdr:cNvSpPr>
      </xdr:nvSpPr>
      <xdr:spPr bwMode="auto">
        <a:xfrm>
          <a:off x="10620375" y="561975"/>
          <a:ext cx="9810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314325</xdr:colOff>
      <xdr:row>3</xdr:row>
      <xdr:rowOff>47625</xdr:rowOff>
    </xdr:from>
    <xdr:to>
      <xdr:col>15</xdr:col>
      <xdr:colOff>323850</xdr:colOff>
      <xdr:row>3</xdr:row>
      <xdr:rowOff>95250</xdr:rowOff>
    </xdr:to>
    <xdr:sp macro="" textlink="">
      <xdr:nvSpPr>
        <xdr:cNvPr id="17421" name="Line 13"/>
        <xdr:cNvSpPr>
          <a:spLocks noChangeShapeType="1"/>
        </xdr:cNvSpPr>
      </xdr:nvSpPr>
      <xdr:spPr bwMode="auto">
        <a:xfrm flipH="1" flipV="1">
          <a:off x="10887075" y="638175"/>
          <a:ext cx="95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561975</xdr:colOff>
      <xdr:row>5</xdr:row>
      <xdr:rowOff>171450</xdr:rowOff>
    </xdr:from>
    <xdr:to>
      <xdr:col>16</xdr:col>
      <xdr:colOff>200025</xdr:colOff>
      <xdr:row>7</xdr:row>
      <xdr:rowOff>0</xdr:rowOff>
    </xdr:to>
    <xdr:sp macro="" textlink="">
      <xdr:nvSpPr>
        <xdr:cNvPr id="17422" name="Arc 14"/>
        <xdr:cNvSpPr>
          <a:spLocks/>
        </xdr:cNvSpPr>
      </xdr:nvSpPr>
      <xdr:spPr bwMode="auto">
        <a:xfrm rot="17862898" flipH="1">
          <a:off x="11253788" y="1081087"/>
          <a:ext cx="228600" cy="466725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685800</xdr:colOff>
      <xdr:row>5</xdr:row>
      <xdr:rowOff>85725</xdr:rowOff>
    </xdr:from>
    <xdr:to>
      <xdr:col>15</xdr:col>
      <xdr:colOff>695325</xdr:colOff>
      <xdr:row>5</xdr:row>
      <xdr:rowOff>95250</xdr:rowOff>
    </xdr:to>
    <xdr:sp macro="" textlink="">
      <xdr:nvSpPr>
        <xdr:cNvPr id="17423" name="Line 15"/>
        <xdr:cNvSpPr>
          <a:spLocks noChangeShapeType="1"/>
        </xdr:cNvSpPr>
      </xdr:nvSpPr>
      <xdr:spPr bwMode="auto">
        <a:xfrm rot="-8100000">
          <a:off x="11258550" y="1114425"/>
          <a:ext cx="9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6</xdr:row>
      <xdr:rowOff>180975</xdr:rowOff>
    </xdr:to>
    <xdr:sp macro="" textlink="">
      <xdr:nvSpPr>
        <xdr:cNvPr id="17424" name="Line 16"/>
        <xdr:cNvSpPr>
          <a:spLocks noChangeShapeType="1"/>
        </xdr:cNvSpPr>
      </xdr:nvSpPr>
      <xdr:spPr bwMode="auto">
        <a:xfrm>
          <a:off x="11401425" y="3810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752475</xdr:colOff>
      <xdr:row>7</xdr:row>
      <xdr:rowOff>123825</xdr:rowOff>
    </xdr:from>
    <xdr:to>
      <xdr:col>14</xdr:col>
      <xdr:colOff>752475</xdr:colOff>
      <xdr:row>13</xdr:row>
      <xdr:rowOff>28575</xdr:rowOff>
    </xdr:to>
    <xdr:sp macro="" textlink="">
      <xdr:nvSpPr>
        <xdr:cNvPr id="17425" name="Line 17"/>
        <xdr:cNvSpPr>
          <a:spLocks noChangeShapeType="1"/>
        </xdr:cNvSpPr>
      </xdr:nvSpPr>
      <xdr:spPr bwMode="auto">
        <a:xfrm>
          <a:off x="10344150" y="1552575"/>
          <a:ext cx="0" cy="1133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14</xdr:col>
      <xdr:colOff>304800</xdr:colOff>
      <xdr:row>9</xdr:row>
      <xdr:rowOff>66675</xdr:rowOff>
    </xdr:from>
    <xdr:to>
      <xdr:col>15</xdr:col>
      <xdr:colOff>295275</xdr:colOff>
      <xdr:row>9</xdr:row>
      <xdr:rowOff>66675</xdr:rowOff>
    </xdr:to>
    <xdr:sp macro="" textlink="">
      <xdr:nvSpPr>
        <xdr:cNvPr id="17426" name="Line 18"/>
        <xdr:cNvSpPr>
          <a:spLocks noChangeShapeType="1"/>
        </xdr:cNvSpPr>
      </xdr:nvSpPr>
      <xdr:spPr bwMode="auto">
        <a:xfrm flipH="1">
          <a:off x="9896475" y="1952625"/>
          <a:ext cx="971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14</xdr:col>
      <xdr:colOff>647700</xdr:colOff>
      <xdr:row>6</xdr:row>
      <xdr:rowOff>104775</xdr:rowOff>
    </xdr:from>
    <xdr:to>
      <xdr:col>14</xdr:col>
      <xdr:colOff>828675</xdr:colOff>
      <xdr:row>7</xdr:row>
      <xdr:rowOff>66675</xdr:rowOff>
    </xdr:to>
    <xdr:sp macro="" textlink="">
      <xdr:nvSpPr>
        <xdr:cNvPr id="17427" name="Text Box 19"/>
        <xdr:cNvSpPr txBox="1">
          <a:spLocks noChangeArrowheads="1"/>
        </xdr:cNvSpPr>
      </xdr:nvSpPr>
      <xdr:spPr bwMode="auto">
        <a:xfrm>
          <a:off x="10239375" y="1333500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676275</xdr:colOff>
      <xdr:row>13</xdr:row>
      <xdr:rowOff>85725</xdr:rowOff>
    </xdr:from>
    <xdr:to>
      <xdr:col>14</xdr:col>
      <xdr:colOff>857250</xdr:colOff>
      <xdr:row>14</xdr:row>
      <xdr:rowOff>85725</xdr:rowOff>
    </xdr:to>
    <xdr:sp macro="" textlink="">
      <xdr:nvSpPr>
        <xdr:cNvPr id="17428" name="Text Box 20"/>
        <xdr:cNvSpPr txBox="1">
          <a:spLocks noChangeArrowheads="1"/>
        </xdr:cNvSpPr>
      </xdr:nvSpPr>
      <xdr:spPr bwMode="auto">
        <a:xfrm>
          <a:off x="10267950" y="2743200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28575</xdr:colOff>
      <xdr:row>8</xdr:row>
      <xdr:rowOff>152400</xdr:rowOff>
    </xdr:from>
    <xdr:to>
      <xdr:col>14</xdr:col>
      <xdr:colOff>209550</xdr:colOff>
      <xdr:row>9</xdr:row>
      <xdr:rowOff>114300</xdr:rowOff>
    </xdr:to>
    <xdr:sp macro="" textlink="">
      <xdr:nvSpPr>
        <xdr:cNvPr id="17429" name="Text Box 21"/>
        <xdr:cNvSpPr txBox="1">
          <a:spLocks noChangeArrowheads="1"/>
        </xdr:cNvSpPr>
      </xdr:nvSpPr>
      <xdr:spPr bwMode="auto">
        <a:xfrm>
          <a:off x="9620250" y="1809750"/>
          <a:ext cx="1809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15</xdr:col>
      <xdr:colOff>381000</xdr:colOff>
      <xdr:row>8</xdr:row>
      <xdr:rowOff>190500</xdr:rowOff>
    </xdr:from>
    <xdr:to>
      <xdr:col>15</xdr:col>
      <xdr:colOff>561975</xdr:colOff>
      <xdr:row>9</xdr:row>
      <xdr:rowOff>152400</xdr:rowOff>
    </xdr:to>
    <xdr:sp macro="" textlink="">
      <xdr:nvSpPr>
        <xdr:cNvPr id="17430" name="Text Box 22"/>
        <xdr:cNvSpPr txBox="1">
          <a:spLocks noChangeArrowheads="1"/>
        </xdr:cNvSpPr>
      </xdr:nvSpPr>
      <xdr:spPr bwMode="auto">
        <a:xfrm>
          <a:off x="10953750" y="1847850"/>
          <a:ext cx="1809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228600</xdr:colOff>
      <xdr:row>9</xdr:row>
      <xdr:rowOff>142875</xdr:rowOff>
    </xdr:from>
    <xdr:to>
      <xdr:col>14</xdr:col>
      <xdr:colOff>428625</xdr:colOff>
      <xdr:row>11</xdr:row>
      <xdr:rowOff>114300</xdr:rowOff>
    </xdr:to>
    <xdr:sp macro="" textlink="">
      <xdr:nvSpPr>
        <xdr:cNvPr id="17431" name="Text Box 23"/>
        <xdr:cNvSpPr txBox="1">
          <a:spLocks noChangeArrowheads="1"/>
        </xdr:cNvSpPr>
      </xdr:nvSpPr>
      <xdr:spPr bwMode="auto">
        <a:xfrm>
          <a:off x="9820275" y="2028825"/>
          <a:ext cx="200025" cy="371475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14</xdr:col>
      <xdr:colOff>838200</xdr:colOff>
      <xdr:row>12</xdr:row>
      <xdr:rowOff>47625</xdr:rowOff>
    </xdr:from>
    <xdr:to>
      <xdr:col>15</xdr:col>
      <xdr:colOff>161925</xdr:colOff>
      <xdr:row>13</xdr:row>
      <xdr:rowOff>57150</xdr:rowOff>
    </xdr:to>
    <xdr:sp macro="" textlink="">
      <xdr:nvSpPr>
        <xdr:cNvPr id="17432" name="Text Box 24"/>
        <xdr:cNvSpPr txBox="1">
          <a:spLocks noChangeArrowheads="1"/>
        </xdr:cNvSpPr>
      </xdr:nvSpPr>
      <xdr:spPr bwMode="auto">
        <a:xfrm>
          <a:off x="10429875" y="2543175"/>
          <a:ext cx="304800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11</xdr:col>
      <xdr:colOff>809625</xdr:colOff>
      <xdr:row>2</xdr:row>
      <xdr:rowOff>152400</xdr:rowOff>
    </xdr:from>
    <xdr:to>
      <xdr:col>11</xdr:col>
      <xdr:colOff>809625</xdr:colOff>
      <xdr:row>8</xdr:row>
      <xdr:rowOff>200025</xdr:rowOff>
    </xdr:to>
    <xdr:sp macro="" textlink="">
      <xdr:nvSpPr>
        <xdr:cNvPr id="17433" name="Line 25"/>
        <xdr:cNvSpPr>
          <a:spLocks noChangeShapeType="1"/>
        </xdr:cNvSpPr>
      </xdr:nvSpPr>
      <xdr:spPr bwMode="auto">
        <a:xfrm>
          <a:off x="8515350" y="533400"/>
          <a:ext cx="0" cy="1323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323850</xdr:colOff>
      <xdr:row>2</xdr:row>
      <xdr:rowOff>180975</xdr:rowOff>
    </xdr:from>
    <xdr:to>
      <xdr:col>11</xdr:col>
      <xdr:colOff>819150</xdr:colOff>
      <xdr:row>2</xdr:row>
      <xdr:rowOff>180975</xdr:rowOff>
    </xdr:to>
    <xdr:sp macro="" textlink="">
      <xdr:nvSpPr>
        <xdr:cNvPr id="17434" name="Line 26"/>
        <xdr:cNvSpPr>
          <a:spLocks noChangeShapeType="1"/>
        </xdr:cNvSpPr>
      </xdr:nvSpPr>
      <xdr:spPr bwMode="auto">
        <a:xfrm flipH="1">
          <a:off x="7239000" y="561975"/>
          <a:ext cx="12858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257175</xdr:colOff>
      <xdr:row>9</xdr:row>
      <xdr:rowOff>152400</xdr:rowOff>
    </xdr:from>
    <xdr:to>
      <xdr:col>11</xdr:col>
      <xdr:colOff>409575</xdr:colOff>
      <xdr:row>9</xdr:row>
      <xdr:rowOff>152400</xdr:rowOff>
    </xdr:to>
    <xdr:sp macro="" textlink="">
      <xdr:nvSpPr>
        <xdr:cNvPr id="17442" name="Line 34"/>
        <xdr:cNvSpPr>
          <a:spLocks noChangeShapeType="1"/>
        </xdr:cNvSpPr>
      </xdr:nvSpPr>
      <xdr:spPr bwMode="auto">
        <a:xfrm flipH="1">
          <a:off x="717232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571500</xdr:colOff>
      <xdr:row>3</xdr:row>
      <xdr:rowOff>161925</xdr:rowOff>
    </xdr:from>
    <xdr:to>
      <xdr:col>11</xdr:col>
      <xdr:colOff>323850</xdr:colOff>
      <xdr:row>3</xdr:row>
      <xdr:rowOff>161925</xdr:rowOff>
    </xdr:to>
    <xdr:sp macro="" textlink="">
      <xdr:nvSpPr>
        <xdr:cNvPr id="17445" name="Line 37"/>
        <xdr:cNvSpPr>
          <a:spLocks noChangeShapeType="1"/>
        </xdr:cNvSpPr>
      </xdr:nvSpPr>
      <xdr:spPr bwMode="auto">
        <a:xfrm>
          <a:off x="7486650" y="7524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571500</xdr:colOff>
      <xdr:row>3</xdr:row>
      <xdr:rowOff>161925</xdr:rowOff>
    </xdr:from>
    <xdr:to>
      <xdr:col>11</xdr:col>
      <xdr:colOff>85725</xdr:colOff>
      <xdr:row>3</xdr:row>
      <xdr:rowOff>161925</xdr:rowOff>
    </xdr:to>
    <xdr:sp macro="" textlink="">
      <xdr:nvSpPr>
        <xdr:cNvPr id="17446" name="Line 38"/>
        <xdr:cNvSpPr>
          <a:spLocks noChangeShapeType="1"/>
        </xdr:cNvSpPr>
      </xdr:nvSpPr>
      <xdr:spPr bwMode="auto">
        <a:xfrm>
          <a:off x="7486650" y="7524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600075</xdr:colOff>
      <xdr:row>5</xdr:row>
      <xdr:rowOff>9525</xdr:rowOff>
    </xdr:from>
    <xdr:to>
      <xdr:col>10</xdr:col>
      <xdr:colOff>600075</xdr:colOff>
      <xdr:row>8</xdr:row>
      <xdr:rowOff>28575</xdr:rowOff>
    </xdr:to>
    <xdr:sp macro="" textlink="">
      <xdr:nvSpPr>
        <xdr:cNvPr id="17449" name="Line 41"/>
        <xdr:cNvSpPr>
          <a:spLocks noChangeShapeType="1"/>
        </xdr:cNvSpPr>
      </xdr:nvSpPr>
      <xdr:spPr bwMode="auto">
        <a:xfrm>
          <a:off x="7515225" y="103822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600075</xdr:colOff>
      <xdr:row>5</xdr:row>
      <xdr:rowOff>57150</xdr:rowOff>
    </xdr:from>
    <xdr:to>
      <xdr:col>10</xdr:col>
      <xdr:colOff>600075</xdr:colOff>
      <xdr:row>7</xdr:row>
      <xdr:rowOff>38100</xdr:rowOff>
    </xdr:to>
    <xdr:sp macro="" textlink="">
      <xdr:nvSpPr>
        <xdr:cNvPr id="17450" name="Line 42"/>
        <xdr:cNvSpPr>
          <a:spLocks noChangeShapeType="1"/>
        </xdr:cNvSpPr>
      </xdr:nvSpPr>
      <xdr:spPr bwMode="auto">
        <a:xfrm>
          <a:off x="7515225" y="10858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438150</xdr:colOff>
      <xdr:row>9</xdr:row>
      <xdr:rowOff>152400</xdr:rowOff>
    </xdr:from>
    <xdr:to>
      <xdr:col>11</xdr:col>
      <xdr:colOff>438150</xdr:colOff>
      <xdr:row>15</xdr:row>
      <xdr:rowOff>38100</xdr:rowOff>
    </xdr:to>
    <xdr:sp macro="" textlink="">
      <xdr:nvSpPr>
        <xdr:cNvPr id="17451" name="Line 43"/>
        <xdr:cNvSpPr>
          <a:spLocks noChangeShapeType="1"/>
        </xdr:cNvSpPr>
      </xdr:nvSpPr>
      <xdr:spPr bwMode="auto">
        <a:xfrm>
          <a:off x="8143875" y="2038350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11</xdr:row>
      <xdr:rowOff>28575</xdr:rowOff>
    </xdr:from>
    <xdr:to>
      <xdr:col>12</xdr:col>
      <xdr:colOff>66675</xdr:colOff>
      <xdr:row>11</xdr:row>
      <xdr:rowOff>152400</xdr:rowOff>
    </xdr:to>
    <xdr:sp macro="" textlink="">
      <xdr:nvSpPr>
        <xdr:cNvPr id="15361" name="AutoShape 1"/>
        <xdr:cNvSpPr>
          <a:spLocks/>
        </xdr:cNvSpPr>
      </xdr:nvSpPr>
      <xdr:spPr bwMode="auto">
        <a:xfrm rot="-5405231">
          <a:off x="6519862" y="1871663"/>
          <a:ext cx="123825" cy="1123950"/>
        </a:xfrm>
        <a:prstGeom prst="leftBrace">
          <a:avLst>
            <a:gd name="adj1" fmla="val 75641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38100</xdr:rowOff>
    </xdr:from>
    <xdr:to>
      <xdr:col>8</xdr:col>
      <xdr:colOff>561975</xdr:colOff>
      <xdr:row>12</xdr:row>
      <xdr:rowOff>0</xdr:rowOff>
    </xdr:to>
    <xdr:sp macro="" textlink="">
      <xdr:nvSpPr>
        <xdr:cNvPr id="15362" name="AutoShape 2"/>
        <xdr:cNvSpPr>
          <a:spLocks/>
        </xdr:cNvSpPr>
      </xdr:nvSpPr>
      <xdr:spPr bwMode="auto">
        <a:xfrm rot="-5405231">
          <a:off x="5162550" y="1876425"/>
          <a:ext cx="123825" cy="1133475"/>
        </a:xfrm>
        <a:prstGeom prst="leftBrace">
          <a:avLst>
            <a:gd name="adj1" fmla="val 76282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752475</xdr:colOff>
      <xdr:row>9</xdr:row>
      <xdr:rowOff>28575</xdr:rowOff>
    </xdr:from>
    <xdr:to>
      <xdr:col>14</xdr:col>
      <xdr:colOff>57150</xdr:colOff>
      <xdr:row>9</xdr:row>
      <xdr:rowOff>190500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8029575" y="1962150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13</xdr:col>
      <xdr:colOff>695325</xdr:colOff>
      <xdr:row>13</xdr:row>
      <xdr:rowOff>95250</xdr:rowOff>
    </xdr:from>
    <xdr:to>
      <xdr:col>14</xdr:col>
      <xdr:colOff>0</xdr:colOff>
      <xdr:row>14</xdr:row>
      <xdr:rowOff>95250</xdr:rowOff>
    </xdr:to>
    <xdr:sp macro="" textlink="">
      <xdr:nvSpPr>
        <xdr:cNvPr id="15374" name="Text Box 14"/>
        <xdr:cNvSpPr txBox="1">
          <a:spLocks noChangeArrowheads="1"/>
        </xdr:cNvSpPr>
      </xdr:nvSpPr>
      <xdr:spPr bwMode="auto">
        <a:xfrm>
          <a:off x="7972425" y="2762250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13</xdr:col>
      <xdr:colOff>161925</xdr:colOff>
      <xdr:row>10</xdr:row>
      <xdr:rowOff>85725</xdr:rowOff>
    </xdr:from>
    <xdr:to>
      <xdr:col>13</xdr:col>
      <xdr:colOff>342900</xdr:colOff>
      <xdr:row>11</xdr:row>
      <xdr:rowOff>38100</xdr:rowOff>
    </xdr:to>
    <xdr:sp macro="" textlink="">
      <xdr:nvSpPr>
        <xdr:cNvPr id="15375" name="Text Box 15"/>
        <xdr:cNvSpPr txBox="1">
          <a:spLocks noChangeArrowheads="1"/>
        </xdr:cNvSpPr>
      </xdr:nvSpPr>
      <xdr:spPr bwMode="auto">
        <a:xfrm>
          <a:off x="7439025" y="2219325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200025</xdr:colOff>
      <xdr:row>10</xdr:row>
      <xdr:rowOff>85725</xdr:rowOff>
    </xdr:from>
    <xdr:to>
      <xdr:col>14</xdr:col>
      <xdr:colOff>381000</xdr:colOff>
      <xdr:row>11</xdr:row>
      <xdr:rowOff>38100</xdr:rowOff>
    </xdr:to>
    <xdr:sp macro="" textlink="">
      <xdr:nvSpPr>
        <xdr:cNvPr id="15376" name="Text Box 16"/>
        <xdr:cNvSpPr txBox="1">
          <a:spLocks noChangeArrowheads="1"/>
        </xdr:cNvSpPr>
      </xdr:nvSpPr>
      <xdr:spPr bwMode="auto">
        <a:xfrm>
          <a:off x="8353425" y="2219325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133350</xdr:colOff>
      <xdr:row>11</xdr:row>
      <xdr:rowOff>133350</xdr:rowOff>
    </xdr:from>
    <xdr:to>
      <xdr:col>14</xdr:col>
      <xdr:colOff>333375</xdr:colOff>
      <xdr:row>12</xdr:row>
      <xdr:rowOff>142875</xdr:rowOff>
    </xdr:to>
    <xdr:sp macro="" textlink="">
      <xdr:nvSpPr>
        <xdr:cNvPr id="15377" name="Text Box 17"/>
        <xdr:cNvSpPr txBox="1">
          <a:spLocks noChangeArrowheads="1"/>
        </xdr:cNvSpPr>
      </xdr:nvSpPr>
      <xdr:spPr bwMode="auto">
        <a:xfrm>
          <a:off x="8286750" y="2476500"/>
          <a:ext cx="200025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13</xdr:col>
      <xdr:colOff>390525</xdr:colOff>
      <xdr:row>9</xdr:row>
      <xdr:rowOff>0</xdr:rowOff>
    </xdr:from>
    <xdr:to>
      <xdr:col>13</xdr:col>
      <xdr:colOff>590550</xdr:colOff>
      <xdr:row>9</xdr:row>
      <xdr:rowOff>171450</xdr:rowOff>
    </xdr:to>
    <xdr:sp macro="" textlink="">
      <xdr:nvSpPr>
        <xdr:cNvPr id="15378" name="Text Box 18"/>
        <xdr:cNvSpPr txBox="1">
          <a:spLocks noChangeArrowheads="1"/>
        </xdr:cNvSpPr>
      </xdr:nvSpPr>
      <xdr:spPr bwMode="auto">
        <a:xfrm>
          <a:off x="7667625" y="1933575"/>
          <a:ext cx="200025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19</xdr:col>
      <xdr:colOff>0</xdr:colOff>
      <xdr:row>7</xdr:row>
      <xdr:rowOff>85725</xdr:rowOff>
    </xdr:from>
    <xdr:to>
      <xdr:col>19</xdr:col>
      <xdr:colOff>0</xdr:colOff>
      <xdr:row>9</xdr:row>
      <xdr:rowOff>180975</xdr:rowOff>
    </xdr:to>
    <xdr:sp macro="" textlink="">
      <xdr:nvSpPr>
        <xdr:cNvPr id="15379" name="Line 19"/>
        <xdr:cNvSpPr>
          <a:spLocks noChangeShapeType="1"/>
        </xdr:cNvSpPr>
      </xdr:nvSpPr>
      <xdr:spPr bwMode="auto">
        <a:xfrm>
          <a:off x="11725275" y="1562100"/>
          <a:ext cx="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342900</xdr:colOff>
      <xdr:row>2</xdr:row>
      <xdr:rowOff>180975</xdr:rowOff>
    </xdr:from>
    <xdr:to>
      <xdr:col>17</xdr:col>
      <xdr:colOff>838200</xdr:colOff>
      <xdr:row>2</xdr:row>
      <xdr:rowOff>180975</xdr:rowOff>
    </xdr:to>
    <xdr:sp macro="" textlink="">
      <xdr:nvSpPr>
        <xdr:cNvPr id="15380" name="Line 20"/>
        <xdr:cNvSpPr>
          <a:spLocks noChangeShapeType="1"/>
        </xdr:cNvSpPr>
      </xdr:nvSpPr>
      <xdr:spPr bwMode="auto">
        <a:xfrm flipH="1">
          <a:off x="10258425" y="628650"/>
          <a:ext cx="4953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18</xdr:col>
      <xdr:colOff>47625</xdr:colOff>
      <xdr:row>1</xdr:row>
      <xdr:rowOff>200025</xdr:rowOff>
    </xdr:from>
    <xdr:to>
      <xdr:col>18</xdr:col>
      <xdr:colOff>276225</xdr:colOff>
      <xdr:row>4</xdr:row>
      <xdr:rowOff>66675</xdr:rowOff>
    </xdr:to>
    <xdr:sp macro="" textlink="">
      <xdr:nvSpPr>
        <xdr:cNvPr id="15381" name="Arc 21"/>
        <xdr:cNvSpPr>
          <a:spLocks/>
        </xdr:cNvSpPr>
      </xdr:nvSpPr>
      <xdr:spPr bwMode="auto">
        <a:xfrm rot="19686920" flipH="1">
          <a:off x="10944225" y="409575"/>
          <a:ext cx="228600" cy="533400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18</xdr:col>
      <xdr:colOff>47625</xdr:colOff>
      <xdr:row>2</xdr:row>
      <xdr:rowOff>180975</xdr:rowOff>
    </xdr:from>
    <xdr:to>
      <xdr:col>19</xdr:col>
      <xdr:colOff>200025</xdr:colOff>
      <xdr:row>2</xdr:row>
      <xdr:rowOff>180975</xdr:rowOff>
    </xdr:to>
    <xdr:sp macro="" textlink="">
      <xdr:nvSpPr>
        <xdr:cNvPr id="15382" name="Line 22"/>
        <xdr:cNvSpPr>
          <a:spLocks noChangeShapeType="1"/>
        </xdr:cNvSpPr>
      </xdr:nvSpPr>
      <xdr:spPr bwMode="auto">
        <a:xfrm>
          <a:off x="10944225" y="628650"/>
          <a:ext cx="9810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18</xdr:col>
      <xdr:colOff>314325</xdr:colOff>
      <xdr:row>3</xdr:row>
      <xdr:rowOff>47625</xdr:rowOff>
    </xdr:from>
    <xdr:to>
      <xdr:col>18</xdr:col>
      <xdr:colOff>323850</xdr:colOff>
      <xdr:row>3</xdr:row>
      <xdr:rowOff>95250</xdr:rowOff>
    </xdr:to>
    <xdr:sp macro="" textlink="">
      <xdr:nvSpPr>
        <xdr:cNvPr id="15383" name="Line 23"/>
        <xdr:cNvSpPr>
          <a:spLocks noChangeShapeType="1"/>
        </xdr:cNvSpPr>
      </xdr:nvSpPr>
      <xdr:spPr bwMode="auto">
        <a:xfrm flipH="1" flipV="1">
          <a:off x="11210925" y="695325"/>
          <a:ext cx="952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18</xdr:col>
      <xdr:colOff>561975</xdr:colOff>
      <xdr:row>5</xdr:row>
      <xdr:rowOff>171450</xdr:rowOff>
    </xdr:from>
    <xdr:to>
      <xdr:col>19</xdr:col>
      <xdr:colOff>200025</xdr:colOff>
      <xdr:row>7</xdr:row>
      <xdr:rowOff>0</xdr:rowOff>
    </xdr:to>
    <xdr:sp macro="" textlink="">
      <xdr:nvSpPr>
        <xdr:cNvPr id="15384" name="Arc 24"/>
        <xdr:cNvSpPr>
          <a:spLocks/>
        </xdr:cNvSpPr>
      </xdr:nvSpPr>
      <xdr:spPr bwMode="auto">
        <a:xfrm rot="17862898" flipH="1">
          <a:off x="11577638" y="1128712"/>
          <a:ext cx="228600" cy="466725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18</xdr:col>
      <xdr:colOff>685800</xdr:colOff>
      <xdr:row>5</xdr:row>
      <xdr:rowOff>85725</xdr:rowOff>
    </xdr:from>
    <xdr:to>
      <xdr:col>18</xdr:col>
      <xdr:colOff>695325</xdr:colOff>
      <xdr:row>5</xdr:row>
      <xdr:rowOff>95250</xdr:rowOff>
    </xdr:to>
    <xdr:sp macro="" textlink="">
      <xdr:nvSpPr>
        <xdr:cNvPr id="15385" name="Line 25"/>
        <xdr:cNvSpPr>
          <a:spLocks noChangeShapeType="1"/>
        </xdr:cNvSpPr>
      </xdr:nvSpPr>
      <xdr:spPr bwMode="auto">
        <a:xfrm rot="-8100000">
          <a:off x="11582400" y="1162050"/>
          <a:ext cx="9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0</xdr:colOff>
      <xdr:row>6</xdr:row>
      <xdr:rowOff>180975</xdr:rowOff>
    </xdr:to>
    <xdr:sp macro="" textlink="">
      <xdr:nvSpPr>
        <xdr:cNvPr id="15386" name="Line 26"/>
        <xdr:cNvSpPr>
          <a:spLocks noChangeShapeType="1"/>
        </xdr:cNvSpPr>
      </xdr:nvSpPr>
      <xdr:spPr bwMode="auto">
        <a:xfrm>
          <a:off x="11725275" y="447675"/>
          <a:ext cx="0" cy="1009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17</xdr:col>
      <xdr:colOff>752475</xdr:colOff>
      <xdr:row>7</xdr:row>
      <xdr:rowOff>123825</xdr:rowOff>
    </xdr:from>
    <xdr:to>
      <xdr:col>17</xdr:col>
      <xdr:colOff>752475</xdr:colOff>
      <xdr:row>12</xdr:row>
      <xdr:rowOff>28575</xdr:rowOff>
    </xdr:to>
    <xdr:sp macro="" textlink="">
      <xdr:nvSpPr>
        <xdr:cNvPr id="15387" name="Line 27"/>
        <xdr:cNvSpPr>
          <a:spLocks noChangeShapeType="1"/>
        </xdr:cNvSpPr>
      </xdr:nvSpPr>
      <xdr:spPr bwMode="auto">
        <a:xfrm>
          <a:off x="10668000" y="1600200"/>
          <a:ext cx="0" cy="933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304800</xdr:colOff>
      <xdr:row>9</xdr:row>
      <xdr:rowOff>66675</xdr:rowOff>
    </xdr:from>
    <xdr:to>
      <xdr:col>18</xdr:col>
      <xdr:colOff>295275</xdr:colOff>
      <xdr:row>9</xdr:row>
      <xdr:rowOff>66675</xdr:rowOff>
    </xdr:to>
    <xdr:sp macro="" textlink="">
      <xdr:nvSpPr>
        <xdr:cNvPr id="15388" name="Line 28"/>
        <xdr:cNvSpPr>
          <a:spLocks noChangeShapeType="1"/>
        </xdr:cNvSpPr>
      </xdr:nvSpPr>
      <xdr:spPr bwMode="auto">
        <a:xfrm flipH="1">
          <a:off x="10220325" y="2000250"/>
          <a:ext cx="9715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647700</xdr:colOff>
      <xdr:row>6</xdr:row>
      <xdr:rowOff>104775</xdr:rowOff>
    </xdr:from>
    <xdr:to>
      <xdr:col>17</xdr:col>
      <xdr:colOff>828675</xdr:colOff>
      <xdr:row>7</xdr:row>
      <xdr:rowOff>66675</xdr:rowOff>
    </xdr:to>
    <xdr:sp macro="" textlink="">
      <xdr:nvSpPr>
        <xdr:cNvPr id="15389" name="Text Box 29"/>
        <xdr:cNvSpPr txBox="1">
          <a:spLocks noChangeArrowheads="1"/>
        </xdr:cNvSpPr>
      </xdr:nvSpPr>
      <xdr:spPr bwMode="auto">
        <a:xfrm>
          <a:off x="10563225" y="1381125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676275</xdr:colOff>
      <xdr:row>12</xdr:row>
      <xdr:rowOff>85725</xdr:rowOff>
    </xdr:from>
    <xdr:to>
      <xdr:col>17</xdr:col>
      <xdr:colOff>857250</xdr:colOff>
      <xdr:row>13</xdr:row>
      <xdr:rowOff>85725</xdr:rowOff>
    </xdr:to>
    <xdr:sp macro="" textlink="">
      <xdr:nvSpPr>
        <xdr:cNvPr id="15390" name="Text Box 30"/>
        <xdr:cNvSpPr txBox="1">
          <a:spLocks noChangeArrowheads="1"/>
        </xdr:cNvSpPr>
      </xdr:nvSpPr>
      <xdr:spPr bwMode="auto">
        <a:xfrm>
          <a:off x="10591800" y="2590800"/>
          <a:ext cx="180975" cy="161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28575</xdr:colOff>
      <xdr:row>8</xdr:row>
      <xdr:rowOff>152400</xdr:rowOff>
    </xdr:from>
    <xdr:to>
      <xdr:col>17</xdr:col>
      <xdr:colOff>209550</xdr:colOff>
      <xdr:row>9</xdr:row>
      <xdr:rowOff>114300</xdr:rowOff>
    </xdr:to>
    <xdr:sp macro="" textlink="">
      <xdr:nvSpPr>
        <xdr:cNvPr id="15391" name="Text Box 31"/>
        <xdr:cNvSpPr txBox="1">
          <a:spLocks noChangeArrowheads="1"/>
        </xdr:cNvSpPr>
      </xdr:nvSpPr>
      <xdr:spPr bwMode="auto">
        <a:xfrm>
          <a:off x="9944100" y="1857375"/>
          <a:ext cx="1809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18</xdr:col>
      <xdr:colOff>381000</xdr:colOff>
      <xdr:row>8</xdr:row>
      <xdr:rowOff>190500</xdr:rowOff>
    </xdr:from>
    <xdr:to>
      <xdr:col>18</xdr:col>
      <xdr:colOff>561975</xdr:colOff>
      <xdr:row>9</xdr:row>
      <xdr:rowOff>152400</xdr:rowOff>
    </xdr:to>
    <xdr:sp macro="" textlink="">
      <xdr:nvSpPr>
        <xdr:cNvPr id="15392" name="Text Box 32"/>
        <xdr:cNvSpPr txBox="1">
          <a:spLocks noChangeArrowheads="1"/>
        </xdr:cNvSpPr>
      </xdr:nvSpPr>
      <xdr:spPr bwMode="auto">
        <a:xfrm>
          <a:off x="11277600" y="1895475"/>
          <a:ext cx="1809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228600</xdr:colOff>
      <xdr:row>9</xdr:row>
      <xdr:rowOff>142875</xdr:rowOff>
    </xdr:from>
    <xdr:to>
      <xdr:col>17</xdr:col>
      <xdr:colOff>428625</xdr:colOff>
      <xdr:row>10</xdr:row>
      <xdr:rowOff>114300</xdr:rowOff>
    </xdr:to>
    <xdr:sp macro="" textlink="">
      <xdr:nvSpPr>
        <xdr:cNvPr id="15393" name="Text Box 33"/>
        <xdr:cNvSpPr txBox="1">
          <a:spLocks noChangeArrowheads="1"/>
        </xdr:cNvSpPr>
      </xdr:nvSpPr>
      <xdr:spPr bwMode="auto">
        <a:xfrm>
          <a:off x="10144125" y="2076450"/>
          <a:ext cx="200025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17</xdr:col>
      <xdr:colOff>838200</xdr:colOff>
      <xdr:row>11</xdr:row>
      <xdr:rowOff>47625</xdr:rowOff>
    </xdr:from>
    <xdr:to>
      <xdr:col>18</xdr:col>
      <xdr:colOff>161925</xdr:colOff>
      <xdr:row>12</xdr:row>
      <xdr:rowOff>57150</xdr:rowOff>
    </xdr:to>
    <xdr:sp macro="" textlink="">
      <xdr:nvSpPr>
        <xdr:cNvPr id="15394" name="Text Box 34"/>
        <xdr:cNvSpPr txBox="1">
          <a:spLocks noChangeArrowheads="1"/>
        </xdr:cNvSpPr>
      </xdr:nvSpPr>
      <xdr:spPr bwMode="auto">
        <a:xfrm>
          <a:off x="10753725" y="2390775"/>
          <a:ext cx="304800" cy="171450"/>
        </a:xfrm>
        <a:prstGeom prst="rect">
          <a:avLst/>
        </a:prstGeom>
        <a:solidFill>
          <a:srgbClr val="CCFFFF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sng" strike="noStrike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13</xdr:col>
      <xdr:colOff>485775</xdr:colOff>
      <xdr:row>1</xdr:row>
      <xdr:rowOff>123825</xdr:rowOff>
    </xdr:from>
    <xdr:to>
      <xdr:col>13</xdr:col>
      <xdr:colOff>485775</xdr:colOff>
      <xdr:row>3</xdr:row>
      <xdr:rowOff>85725</xdr:rowOff>
    </xdr:to>
    <xdr:sp macro="" textlink="">
      <xdr:nvSpPr>
        <xdr:cNvPr id="15396" name="Line 36"/>
        <xdr:cNvSpPr>
          <a:spLocks noChangeShapeType="1"/>
        </xdr:cNvSpPr>
      </xdr:nvSpPr>
      <xdr:spPr bwMode="auto">
        <a:xfrm flipV="1">
          <a:off x="7762875" y="333375"/>
          <a:ext cx="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466725</xdr:colOff>
      <xdr:row>8</xdr:row>
      <xdr:rowOff>123825</xdr:rowOff>
    </xdr:from>
    <xdr:to>
      <xdr:col>15</xdr:col>
      <xdr:colOff>142875</xdr:colOff>
      <xdr:row>8</xdr:row>
      <xdr:rowOff>123825</xdr:rowOff>
    </xdr:to>
    <xdr:sp macro="" textlink="">
      <xdr:nvSpPr>
        <xdr:cNvPr id="15397" name="Line 37"/>
        <xdr:cNvSpPr>
          <a:spLocks noChangeShapeType="1"/>
        </xdr:cNvSpPr>
      </xdr:nvSpPr>
      <xdr:spPr bwMode="auto">
        <a:xfrm>
          <a:off x="8620125" y="1828800"/>
          <a:ext cx="5429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180975</xdr:colOff>
      <xdr:row>2</xdr:row>
      <xdr:rowOff>104775</xdr:rowOff>
    </xdr:from>
    <xdr:to>
      <xdr:col>13</xdr:col>
      <xdr:colOff>733425</xdr:colOff>
      <xdr:row>3</xdr:row>
      <xdr:rowOff>133350</xdr:rowOff>
    </xdr:to>
    <xdr:sp macro="" textlink="">
      <xdr:nvSpPr>
        <xdr:cNvPr id="15410" name="Arc 50"/>
        <xdr:cNvSpPr>
          <a:spLocks/>
        </xdr:cNvSpPr>
      </xdr:nvSpPr>
      <xdr:spPr bwMode="auto">
        <a:xfrm rot="17862898" flipH="1">
          <a:off x="7620000" y="390525"/>
          <a:ext cx="228600" cy="552450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638175</xdr:colOff>
      <xdr:row>3</xdr:row>
      <xdr:rowOff>57150</xdr:rowOff>
    </xdr:from>
    <xdr:to>
      <xdr:col>13</xdr:col>
      <xdr:colOff>647700</xdr:colOff>
      <xdr:row>3</xdr:row>
      <xdr:rowOff>66675</xdr:rowOff>
    </xdr:to>
    <xdr:sp macro="" textlink="">
      <xdr:nvSpPr>
        <xdr:cNvPr id="15411" name="Line 51"/>
        <xdr:cNvSpPr>
          <a:spLocks noChangeShapeType="1"/>
        </xdr:cNvSpPr>
      </xdr:nvSpPr>
      <xdr:spPr bwMode="auto">
        <a:xfrm rot="-18900000">
          <a:off x="7915275" y="704850"/>
          <a:ext cx="952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485775</xdr:colOff>
      <xdr:row>4</xdr:row>
      <xdr:rowOff>9525</xdr:rowOff>
    </xdr:from>
    <xdr:to>
      <xdr:col>13</xdr:col>
      <xdr:colOff>485775</xdr:colOff>
      <xdr:row>8</xdr:row>
      <xdr:rowOff>123825</xdr:rowOff>
    </xdr:to>
    <xdr:sp macro="" textlink="">
      <xdr:nvSpPr>
        <xdr:cNvPr id="15412" name="Line 52"/>
        <xdr:cNvSpPr>
          <a:spLocks noChangeShapeType="1"/>
        </xdr:cNvSpPr>
      </xdr:nvSpPr>
      <xdr:spPr bwMode="auto">
        <a:xfrm>
          <a:off x="7762875" y="885825"/>
          <a:ext cx="0" cy="942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409575</xdr:colOff>
      <xdr:row>7</xdr:row>
      <xdr:rowOff>57150</xdr:rowOff>
    </xdr:from>
    <xdr:to>
      <xdr:col>14</xdr:col>
      <xdr:colOff>638175</xdr:colOff>
      <xdr:row>9</xdr:row>
      <xdr:rowOff>190500</xdr:rowOff>
    </xdr:to>
    <xdr:sp macro="" textlink="">
      <xdr:nvSpPr>
        <xdr:cNvPr id="15413" name="Arc 53"/>
        <xdr:cNvSpPr>
          <a:spLocks/>
        </xdr:cNvSpPr>
      </xdr:nvSpPr>
      <xdr:spPr bwMode="auto">
        <a:xfrm rot="19686920" flipH="1">
          <a:off x="8562975" y="1533525"/>
          <a:ext cx="228600" cy="590550"/>
        </a:xfrm>
        <a:custGeom>
          <a:avLst/>
          <a:gdLst>
            <a:gd name="G0" fmla="+- 18646 0 0"/>
            <a:gd name="G1" fmla="+- 21600 0 0"/>
            <a:gd name="G2" fmla="+- 21600 0 0"/>
            <a:gd name="T0" fmla="*/ 2026 w 40246"/>
            <a:gd name="T1" fmla="*/ 7804 h 43200"/>
            <a:gd name="T2" fmla="*/ 0 w 40246"/>
            <a:gd name="T3" fmla="*/ 32504 h 43200"/>
            <a:gd name="T4" fmla="*/ 18646 w 40246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0246" h="43200" fill="none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</a:path>
            <a:path w="40246" h="43200" stroke="0" extrusionOk="0">
              <a:moveTo>
                <a:pt x="2025" y="7803"/>
              </a:moveTo>
              <a:cubicBezTo>
                <a:pt x="6129" y="2860"/>
                <a:pt x="12221" y="-1"/>
                <a:pt x="18646" y="0"/>
              </a:cubicBezTo>
              <a:cubicBezTo>
                <a:pt x="30575" y="0"/>
                <a:pt x="40246" y="9670"/>
                <a:pt x="40246" y="21600"/>
              </a:cubicBezTo>
              <a:cubicBezTo>
                <a:pt x="40246" y="33529"/>
                <a:pt x="30575" y="43200"/>
                <a:pt x="18646" y="43200"/>
              </a:cubicBezTo>
              <a:cubicBezTo>
                <a:pt x="10971" y="43200"/>
                <a:pt x="3874" y="39128"/>
                <a:pt x="0" y="32503"/>
              </a:cubicBezTo>
              <a:lnTo>
                <a:pt x="18646" y="21600"/>
              </a:lnTo>
              <a:close/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695325</xdr:colOff>
      <xdr:row>8</xdr:row>
      <xdr:rowOff>152400</xdr:rowOff>
    </xdr:from>
    <xdr:to>
      <xdr:col>14</xdr:col>
      <xdr:colOff>704850</xdr:colOff>
      <xdr:row>9</xdr:row>
      <xdr:rowOff>0</xdr:rowOff>
    </xdr:to>
    <xdr:sp macro="" textlink="">
      <xdr:nvSpPr>
        <xdr:cNvPr id="15414" name="Line 54"/>
        <xdr:cNvSpPr>
          <a:spLocks noChangeShapeType="1"/>
        </xdr:cNvSpPr>
      </xdr:nvSpPr>
      <xdr:spPr bwMode="auto">
        <a:xfrm flipH="1" flipV="1">
          <a:off x="8848725" y="1857375"/>
          <a:ext cx="95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476250</xdr:colOff>
      <xdr:row>8</xdr:row>
      <xdr:rowOff>104775</xdr:rowOff>
    </xdr:from>
    <xdr:to>
      <xdr:col>14</xdr:col>
      <xdr:colOff>304800</xdr:colOff>
      <xdr:row>8</xdr:row>
      <xdr:rowOff>104775</xdr:rowOff>
    </xdr:to>
    <xdr:sp macro="" textlink="">
      <xdr:nvSpPr>
        <xdr:cNvPr id="15416" name="Line 56"/>
        <xdr:cNvSpPr>
          <a:spLocks noChangeShapeType="1"/>
        </xdr:cNvSpPr>
      </xdr:nvSpPr>
      <xdr:spPr bwMode="auto">
        <a:xfrm flipH="1">
          <a:off x="7753350" y="1809750"/>
          <a:ext cx="704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647700</xdr:colOff>
      <xdr:row>9</xdr:row>
      <xdr:rowOff>57150</xdr:rowOff>
    </xdr:from>
    <xdr:to>
      <xdr:col>13</xdr:col>
      <xdr:colOff>647700</xdr:colOff>
      <xdr:row>14</xdr:row>
      <xdr:rowOff>0</xdr:rowOff>
    </xdr:to>
    <xdr:sp macro="" textlink="">
      <xdr:nvSpPr>
        <xdr:cNvPr id="15417" name="Line 57"/>
        <xdr:cNvSpPr>
          <a:spLocks noChangeShapeType="1"/>
        </xdr:cNvSpPr>
      </xdr:nvSpPr>
      <xdr:spPr bwMode="auto">
        <a:xfrm flipV="1">
          <a:off x="7924800" y="1990725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180975</xdr:colOff>
      <xdr:row>11</xdr:row>
      <xdr:rowOff>76200</xdr:rowOff>
    </xdr:from>
    <xdr:to>
      <xdr:col>14</xdr:col>
      <xdr:colOff>228600</xdr:colOff>
      <xdr:row>11</xdr:row>
      <xdr:rowOff>76200</xdr:rowOff>
    </xdr:to>
    <xdr:sp macro="" textlink="">
      <xdr:nvSpPr>
        <xdr:cNvPr id="15418" name="Line 58"/>
        <xdr:cNvSpPr>
          <a:spLocks noChangeShapeType="1"/>
        </xdr:cNvSpPr>
      </xdr:nvSpPr>
      <xdr:spPr bwMode="auto">
        <a:xfrm>
          <a:off x="7458075" y="2419350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15</xdr:row>
      <xdr:rowOff>85725</xdr:rowOff>
    </xdr:from>
    <xdr:to>
      <xdr:col>6</xdr:col>
      <xdr:colOff>304800</xdr:colOff>
      <xdr:row>17</xdr:row>
      <xdr:rowOff>123825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4029075" y="28098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266700</xdr:colOff>
      <xdr:row>16</xdr:row>
      <xdr:rowOff>190500</xdr:rowOff>
    </xdr:from>
    <xdr:to>
      <xdr:col>8</xdr:col>
      <xdr:colOff>381000</xdr:colOff>
      <xdr:row>16</xdr:row>
      <xdr:rowOff>190500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3990975" y="31051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228600</xdr:colOff>
      <xdr:row>16</xdr:row>
      <xdr:rowOff>123825</xdr:rowOff>
    </xdr:from>
    <xdr:to>
      <xdr:col>6</xdr:col>
      <xdr:colOff>352425</xdr:colOff>
      <xdr:row>17</xdr:row>
      <xdr:rowOff>47625</xdr:rowOff>
    </xdr:to>
    <xdr:sp macro="" textlink="">
      <xdr:nvSpPr>
        <xdr:cNvPr id="16387" name="Line 3"/>
        <xdr:cNvSpPr>
          <a:spLocks noChangeShapeType="1"/>
        </xdr:cNvSpPr>
      </xdr:nvSpPr>
      <xdr:spPr bwMode="auto">
        <a:xfrm flipH="1">
          <a:off x="3952875" y="303847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</xdr:col>
      <xdr:colOff>238125</xdr:colOff>
      <xdr:row>16</xdr:row>
      <xdr:rowOff>123825</xdr:rowOff>
    </xdr:from>
    <xdr:to>
      <xdr:col>8</xdr:col>
      <xdr:colOff>381000</xdr:colOff>
      <xdr:row>17</xdr:row>
      <xdr:rowOff>38100</xdr:rowOff>
    </xdr:to>
    <xdr:sp macro="" textlink="">
      <xdr:nvSpPr>
        <xdr:cNvPr id="16388" name="Line 4"/>
        <xdr:cNvSpPr>
          <a:spLocks noChangeShapeType="1"/>
        </xdr:cNvSpPr>
      </xdr:nvSpPr>
      <xdr:spPr bwMode="auto">
        <a:xfrm flipH="1">
          <a:off x="5153025" y="3038475"/>
          <a:ext cx="1428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5</xdr:col>
      <xdr:colOff>190500</xdr:colOff>
      <xdr:row>7</xdr:row>
      <xdr:rowOff>9525</xdr:rowOff>
    </xdr:from>
    <xdr:to>
      <xdr:col>5</xdr:col>
      <xdr:colOff>561975</xdr:colOff>
      <xdr:row>7</xdr:row>
      <xdr:rowOff>9525</xdr:rowOff>
    </xdr:to>
    <xdr:sp macro="" textlink="">
      <xdr:nvSpPr>
        <xdr:cNvPr id="16389" name="Line 5"/>
        <xdr:cNvSpPr>
          <a:spLocks noChangeShapeType="1"/>
        </xdr:cNvSpPr>
      </xdr:nvSpPr>
      <xdr:spPr bwMode="auto">
        <a:xfrm>
          <a:off x="3305175" y="12858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190500</xdr:colOff>
      <xdr:row>7</xdr:row>
      <xdr:rowOff>47625</xdr:rowOff>
    </xdr:from>
    <xdr:to>
      <xdr:col>7</xdr:col>
      <xdr:colOff>561975</xdr:colOff>
      <xdr:row>7</xdr:row>
      <xdr:rowOff>47625</xdr:rowOff>
    </xdr:to>
    <xdr:sp macro="" textlink="">
      <xdr:nvSpPr>
        <xdr:cNvPr id="16390" name="Line 6"/>
        <xdr:cNvSpPr>
          <a:spLocks noChangeShapeType="1"/>
        </xdr:cNvSpPr>
      </xdr:nvSpPr>
      <xdr:spPr bwMode="auto">
        <a:xfrm>
          <a:off x="4524375" y="13239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6</xdr:col>
      <xdr:colOff>304800</xdr:colOff>
      <xdr:row>5</xdr:row>
      <xdr:rowOff>0</xdr:rowOff>
    </xdr:from>
    <xdr:to>
      <xdr:col>6</xdr:col>
      <xdr:colOff>304800</xdr:colOff>
      <xdr:row>6</xdr:row>
      <xdr:rowOff>180975</xdr:rowOff>
    </xdr:to>
    <xdr:sp macro="" textlink="">
      <xdr:nvSpPr>
        <xdr:cNvPr id="16391" name="Line 7"/>
        <xdr:cNvSpPr>
          <a:spLocks noChangeShapeType="1"/>
        </xdr:cNvSpPr>
      </xdr:nvSpPr>
      <xdr:spPr bwMode="auto">
        <a:xfrm>
          <a:off x="4029075" y="8858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333375</xdr:colOff>
      <xdr:row>5</xdr:row>
      <xdr:rowOff>47625</xdr:rowOff>
    </xdr:from>
    <xdr:to>
      <xdr:col>8</xdr:col>
      <xdr:colOff>333375</xdr:colOff>
      <xdr:row>6</xdr:row>
      <xdr:rowOff>152400</xdr:rowOff>
    </xdr:to>
    <xdr:sp macro="" textlink="">
      <xdr:nvSpPr>
        <xdr:cNvPr id="16392" name="Line 8"/>
        <xdr:cNvSpPr>
          <a:spLocks noChangeShapeType="1"/>
        </xdr:cNvSpPr>
      </xdr:nvSpPr>
      <xdr:spPr bwMode="auto">
        <a:xfrm>
          <a:off x="5248275" y="9334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114300</xdr:colOff>
      <xdr:row>14</xdr:row>
      <xdr:rowOff>38100</xdr:rowOff>
    </xdr:from>
    <xdr:to>
      <xdr:col>7</xdr:col>
      <xdr:colOff>457200</xdr:colOff>
      <xdr:row>16</xdr:row>
      <xdr:rowOff>9525</xdr:rowOff>
    </xdr:to>
    <xdr:sp macro="" textlink="">
      <xdr:nvSpPr>
        <xdr:cNvPr id="16393" name="Freeform 9"/>
        <xdr:cNvSpPr>
          <a:spLocks/>
        </xdr:cNvSpPr>
      </xdr:nvSpPr>
      <xdr:spPr bwMode="auto">
        <a:xfrm>
          <a:off x="4448175" y="2562225"/>
          <a:ext cx="342900" cy="361950"/>
        </a:xfrm>
        <a:custGeom>
          <a:avLst/>
          <a:gdLst/>
          <a:ahLst/>
          <a:cxnLst>
            <a:cxn ang="0">
              <a:pos x="0" y="22"/>
            </a:cxn>
            <a:cxn ang="0">
              <a:pos x="1" y="9"/>
            </a:cxn>
            <a:cxn ang="0">
              <a:pos x="9" y="3"/>
            </a:cxn>
            <a:cxn ang="0">
              <a:pos x="21" y="1"/>
            </a:cxn>
            <a:cxn ang="0">
              <a:pos x="35" y="12"/>
            </a:cxn>
            <a:cxn ang="0">
              <a:pos x="27" y="29"/>
            </a:cxn>
            <a:cxn ang="0">
              <a:pos x="13" y="27"/>
            </a:cxn>
          </a:cxnLst>
          <a:rect l="0" t="0" r="r" b="b"/>
          <a:pathLst>
            <a:path w="36" h="31">
              <a:moveTo>
                <a:pt x="0" y="22"/>
              </a:moveTo>
              <a:cubicBezTo>
                <a:pt x="0" y="17"/>
                <a:pt x="0" y="12"/>
                <a:pt x="1" y="9"/>
              </a:cubicBezTo>
              <a:cubicBezTo>
                <a:pt x="2" y="6"/>
                <a:pt x="6" y="4"/>
                <a:pt x="9" y="3"/>
              </a:cubicBezTo>
              <a:cubicBezTo>
                <a:pt x="12" y="2"/>
                <a:pt x="17" y="0"/>
                <a:pt x="21" y="1"/>
              </a:cubicBezTo>
              <a:cubicBezTo>
                <a:pt x="25" y="2"/>
                <a:pt x="34" y="7"/>
                <a:pt x="35" y="12"/>
              </a:cubicBezTo>
              <a:cubicBezTo>
                <a:pt x="36" y="17"/>
                <a:pt x="31" y="27"/>
                <a:pt x="27" y="29"/>
              </a:cubicBezTo>
              <a:cubicBezTo>
                <a:pt x="23" y="31"/>
                <a:pt x="15" y="28"/>
                <a:pt x="13" y="2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180975</xdr:colOff>
      <xdr:row>15</xdr:row>
      <xdr:rowOff>123825</xdr:rowOff>
    </xdr:from>
    <xdr:to>
      <xdr:col>7</xdr:col>
      <xdr:colOff>228600</xdr:colOff>
      <xdr:row>15</xdr:row>
      <xdr:rowOff>133350</xdr:rowOff>
    </xdr:to>
    <xdr:sp macro="" textlink="">
      <xdr:nvSpPr>
        <xdr:cNvPr id="16394" name="Line 10"/>
        <xdr:cNvSpPr>
          <a:spLocks noChangeShapeType="1"/>
        </xdr:cNvSpPr>
      </xdr:nvSpPr>
      <xdr:spPr bwMode="auto">
        <a:xfrm flipH="1" flipV="1">
          <a:off x="4514850" y="2847975"/>
          <a:ext cx="47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104775</xdr:colOff>
      <xdr:row>7</xdr:row>
      <xdr:rowOff>0</xdr:rowOff>
    </xdr:from>
    <xdr:to>
      <xdr:col>10</xdr:col>
      <xdr:colOff>428625</xdr:colOff>
      <xdr:row>7</xdr:row>
      <xdr:rowOff>0</xdr:rowOff>
    </xdr:to>
    <xdr:sp macro="" textlink="">
      <xdr:nvSpPr>
        <xdr:cNvPr id="16395" name="Line 11"/>
        <xdr:cNvSpPr>
          <a:spLocks noChangeShapeType="1"/>
        </xdr:cNvSpPr>
      </xdr:nvSpPr>
      <xdr:spPr bwMode="auto">
        <a:xfrm>
          <a:off x="5648325" y="127635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104775</xdr:colOff>
      <xdr:row>15</xdr:row>
      <xdr:rowOff>0</xdr:rowOff>
    </xdr:from>
    <xdr:to>
      <xdr:col>10</xdr:col>
      <xdr:colOff>542925</xdr:colOff>
      <xdr:row>15</xdr:row>
      <xdr:rowOff>0</xdr:rowOff>
    </xdr:to>
    <xdr:sp macro="" textlink="">
      <xdr:nvSpPr>
        <xdr:cNvPr id="16396" name="Line 12"/>
        <xdr:cNvSpPr>
          <a:spLocks noChangeShapeType="1"/>
        </xdr:cNvSpPr>
      </xdr:nvSpPr>
      <xdr:spPr bwMode="auto">
        <a:xfrm>
          <a:off x="6172200" y="27241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276225</xdr:colOff>
      <xdr:row>6</xdr:row>
      <xdr:rowOff>152400</xdr:rowOff>
    </xdr:from>
    <xdr:to>
      <xdr:col>10</xdr:col>
      <xdr:colOff>276225</xdr:colOff>
      <xdr:row>15</xdr:row>
      <xdr:rowOff>76200</xdr:rowOff>
    </xdr:to>
    <xdr:sp macro="" textlink="">
      <xdr:nvSpPr>
        <xdr:cNvPr id="16397" name="Line 13"/>
        <xdr:cNvSpPr>
          <a:spLocks noChangeShapeType="1"/>
        </xdr:cNvSpPr>
      </xdr:nvSpPr>
      <xdr:spPr bwMode="auto">
        <a:xfrm>
          <a:off x="6343650" y="1200150"/>
          <a:ext cx="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219075</xdr:colOff>
      <xdr:row>14</xdr:row>
      <xdr:rowOff>104775</xdr:rowOff>
    </xdr:from>
    <xdr:to>
      <xdr:col>10</xdr:col>
      <xdr:colOff>352425</xdr:colOff>
      <xdr:row>15</xdr:row>
      <xdr:rowOff>47625</xdr:rowOff>
    </xdr:to>
    <xdr:sp macro="" textlink="">
      <xdr:nvSpPr>
        <xdr:cNvPr id="16398" name="Line 14"/>
        <xdr:cNvSpPr>
          <a:spLocks noChangeShapeType="1"/>
        </xdr:cNvSpPr>
      </xdr:nvSpPr>
      <xdr:spPr bwMode="auto">
        <a:xfrm flipH="1">
          <a:off x="6286500" y="2628900"/>
          <a:ext cx="1333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190500</xdr:colOff>
      <xdr:row>6</xdr:row>
      <xdr:rowOff>123825</xdr:rowOff>
    </xdr:from>
    <xdr:to>
      <xdr:col>10</xdr:col>
      <xdr:colOff>342900</xdr:colOff>
      <xdr:row>7</xdr:row>
      <xdr:rowOff>66675</xdr:rowOff>
    </xdr:to>
    <xdr:sp macro="" textlink="">
      <xdr:nvSpPr>
        <xdr:cNvPr id="16399" name="Line 15"/>
        <xdr:cNvSpPr>
          <a:spLocks noChangeShapeType="1"/>
        </xdr:cNvSpPr>
      </xdr:nvSpPr>
      <xdr:spPr bwMode="auto">
        <a:xfrm flipH="1">
          <a:off x="6257925" y="1171575"/>
          <a:ext cx="1524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304800</xdr:colOff>
      <xdr:row>11</xdr:row>
      <xdr:rowOff>190500</xdr:rowOff>
    </xdr:from>
    <xdr:to>
      <xdr:col>7</xdr:col>
      <xdr:colOff>304800</xdr:colOff>
      <xdr:row>15</xdr:row>
      <xdr:rowOff>0</xdr:rowOff>
    </xdr:to>
    <xdr:sp macro="" textlink="">
      <xdr:nvSpPr>
        <xdr:cNvPr id="16400" name="Line 16"/>
        <xdr:cNvSpPr>
          <a:spLocks noChangeShapeType="1"/>
        </xdr:cNvSpPr>
      </xdr:nvSpPr>
      <xdr:spPr bwMode="auto">
        <a:xfrm>
          <a:off x="4638675" y="2190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6</xdr:col>
      <xdr:colOff>390525</xdr:colOff>
      <xdr:row>14</xdr:row>
      <xdr:rowOff>123825</xdr:rowOff>
    </xdr:from>
    <xdr:to>
      <xdr:col>7</xdr:col>
      <xdr:colOff>200025</xdr:colOff>
      <xdr:row>14</xdr:row>
      <xdr:rowOff>123825</xdr:rowOff>
    </xdr:to>
    <xdr:sp macro="" textlink="">
      <xdr:nvSpPr>
        <xdr:cNvPr id="16401" name="Line 17"/>
        <xdr:cNvSpPr>
          <a:spLocks noChangeShapeType="1"/>
        </xdr:cNvSpPr>
      </xdr:nvSpPr>
      <xdr:spPr bwMode="auto">
        <a:xfrm>
          <a:off x="4114800" y="26479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304800</xdr:colOff>
      <xdr:row>15</xdr:row>
      <xdr:rowOff>123825</xdr:rowOff>
    </xdr:from>
    <xdr:to>
      <xdr:col>8</xdr:col>
      <xdr:colOff>304800</xdr:colOff>
      <xdr:row>17</xdr:row>
      <xdr:rowOff>76200</xdr:rowOff>
    </xdr:to>
    <xdr:sp macro="" textlink="">
      <xdr:nvSpPr>
        <xdr:cNvPr id="16402" name="Line 18"/>
        <xdr:cNvSpPr>
          <a:spLocks noChangeShapeType="1"/>
        </xdr:cNvSpPr>
      </xdr:nvSpPr>
      <xdr:spPr bwMode="auto">
        <a:xfrm>
          <a:off x="5219700" y="28479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66675</xdr:colOff>
      <xdr:row>5</xdr:row>
      <xdr:rowOff>123825</xdr:rowOff>
    </xdr:from>
    <xdr:to>
      <xdr:col>7</xdr:col>
      <xdr:colOff>476250</xdr:colOff>
      <xdr:row>8</xdr:row>
      <xdr:rowOff>19050</xdr:rowOff>
    </xdr:to>
    <xdr:sp macro="" textlink="">
      <xdr:nvSpPr>
        <xdr:cNvPr id="16403" name="Freeform 19"/>
        <xdr:cNvSpPr>
          <a:spLocks/>
        </xdr:cNvSpPr>
      </xdr:nvSpPr>
      <xdr:spPr bwMode="auto">
        <a:xfrm>
          <a:off x="4400550" y="1009650"/>
          <a:ext cx="409575" cy="447675"/>
        </a:xfrm>
        <a:custGeom>
          <a:avLst/>
          <a:gdLst/>
          <a:ahLst/>
          <a:cxnLst>
            <a:cxn ang="0">
              <a:pos x="0" y="22"/>
            </a:cxn>
            <a:cxn ang="0">
              <a:pos x="1" y="9"/>
            </a:cxn>
            <a:cxn ang="0">
              <a:pos x="9" y="3"/>
            </a:cxn>
            <a:cxn ang="0">
              <a:pos x="21" y="1"/>
            </a:cxn>
            <a:cxn ang="0">
              <a:pos x="35" y="12"/>
            </a:cxn>
            <a:cxn ang="0">
              <a:pos x="27" y="29"/>
            </a:cxn>
            <a:cxn ang="0">
              <a:pos x="13" y="27"/>
            </a:cxn>
          </a:cxnLst>
          <a:rect l="0" t="0" r="r" b="b"/>
          <a:pathLst>
            <a:path w="36" h="31">
              <a:moveTo>
                <a:pt x="0" y="22"/>
              </a:moveTo>
              <a:cubicBezTo>
                <a:pt x="0" y="17"/>
                <a:pt x="0" y="12"/>
                <a:pt x="1" y="9"/>
              </a:cubicBezTo>
              <a:cubicBezTo>
                <a:pt x="2" y="6"/>
                <a:pt x="6" y="4"/>
                <a:pt x="9" y="3"/>
              </a:cubicBezTo>
              <a:cubicBezTo>
                <a:pt x="12" y="2"/>
                <a:pt x="17" y="0"/>
                <a:pt x="21" y="1"/>
              </a:cubicBezTo>
              <a:cubicBezTo>
                <a:pt x="25" y="2"/>
                <a:pt x="34" y="7"/>
                <a:pt x="35" y="12"/>
              </a:cubicBezTo>
              <a:cubicBezTo>
                <a:pt x="36" y="17"/>
                <a:pt x="31" y="27"/>
                <a:pt x="27" y="29"/>
              </a:cubicBezTo>
              <a:cubicBezTo>
                <a:pt x="23" y="31"/>
                <a:pt x="15" y="28"/>
                <a:pt x="13" y="27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</xdr:spPr>
    </xdr:sp>
    <xdr:clientData/>
  </xdr:twoCellAnchor>
  <xdr:twoCellAnchor>
    <xdr:from>
      <xdr:col>7</xdr:col>
      <xdr:colOff>209550</xdr:colOff>
      <xdr:row>7</xdr:row>
      <xdr:rowOff>114300</xdr:rowOff>
    </xdr:from>
    <xdr:to>
      <xdr:col>7</xdr:col>
      <xdr:colOff>238125</xdr:colOff>
      <xdr:row>7</xdr:row>
      <xdr:rowOff>133350</xdr:rowOff>
    </xdr:to>
    <xdr:sp macro="" textlink="">
      <xdr:nvSpPr>
        <xdr:cNvPr id="16404" name="Line 20"/>
        <xdr:cNvSpPr>
          <a:spLocks noChangeShapeType="1"/>
        </xdr:cNvSpPr>
      </xdr:nvSpPr>
      <xdr:spPr bwMode="auto">
        <a:xfrm flipH="1" flipV="1">
          <a:off x="4543425" y="1390650"/>
          <a:ext cx="285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209550</xdr:colOff>
      <xdr:row>45</xdr:row>
      <xdr:rowOff>114300</xdr:rowOff>
    </xdr:from>
    <xdr:to>
      <xdr:col>6</xdr:col>
      <xdr:colOff>285750</xdr:colOff>
      <xdr:row>45</xdr:row>
      <xdr:rowOff>114300</xdr:rowOff>
    </xdr:to>
    <xdr:sp macro="" textlink="">
      <xdr:nvSpPr>
        <xdr:cNvPr id="16405" name="Line 21"/>
        <xdr:cNvSpPr>
          <a:spLocks noChangeShapeType="1"/>
        </xdr:cNvSpPr>
      </xdr:nvSpPr>
      <xdr:spPr bwMode="auto">
        <a:xfrm flipH="1">
          <a:off x="819150" y="80010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</xdr:col>
      <xdr:colOff>314325</xdr:colOff>
      <xdr:row>41</xdr:row>
      <xdr:rowOff>76200</xdr:rowOff>
    </xdr:from>
    <xdr:to>
      <xdr:col>8</xdr:col>
      <xdr:colOff>314325</xdr:colOff>
      <xdr:row>45</xdr:row>
      <xdr:rowOff>76200</xdr:rowOff>
    </xdr:to>
    <xdr:sp macro="" textlink="">
      <xdr:nvSpPr>
        <xdr:cNvPr id="16406" name="Line 22"/>
        <xdr:cNvSpPr>
          <a:spLocks noChangeShapeType="1"/>
        </xdr:cNvSpPr>
      </xdr:nvSpPr>
      <xdr:spPr bwMode="auto">
        <a:xfrm flipV="1">
          <a:off x="5229225" y="73152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314325</xdr:colOff>
      <xdr:row>45</xdr:row>
      <xdr:rowOff>76200</xdr:rowOff>
    </xdr:from>
    <xdr:to>
      <xdr:col>14</xdr:col>
      <xdr:colOff>209550</xdr:colOff>
      <xdr:row>45</xdr:row>
      <xdr:rowOff>76200</xdr:rowOff>
    </xdr:to>
    <xdr:sp macro="" textlink="">
      <xdr:nvSpPr>
        <xdr:cNvPr id="16407" name="Line 23"/>
        <xdr:cNvSpPr>
          <a:spLocks noChangeShapeType="1"/>
        </xdr:cNvSpPr>
      </xdr:nvSpPr>
      <xdr:spPr bwMode="auto">
        <a:xfrm>
          <a:off x="5229225" y="796290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285750</xdr:colOff>
      <xdr:row>41</xdr:row>
      <xdr:rowOff>66675</xdr:rowOff>
    </xdr:from>
    <xdr:to>
      <xdr:col>6</xdr:col>
      <xdr:colOff>285750</xdr:colOff>
      <xdr:row>45</xdr:row>
      <xdr:rowOff>123825</xdr:rowOff>
    </xdr:to>
    <xdr:sp macro="" textlink="">
      <xdr:nvSpPr>
        <xdr:cNvPr id="16408" name="Line 24"/>
        <xdr:cNvSpPr>
          <a:spLocks noChangeShapeType="1"/>
        </xdr:cNvSpPr>
      </xdr:nvSpPr>
      <xdr:spPr bwMode="auto">
        <a:xfrm flipV="1">
          <a:off x="4010025" y="730567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6</xdr:col>
      <xdr:colOff>304800</xdr:colOff>
      <xdr:row>41</xdr:row>
      <xdr:rowOff>47625</xdr:rowOff>
    </xdr:from>
    <xdr:to>
      <xdr:col>7</xdr:col>
      <xdr:colOff>142875</xdr:colOff>
      <xdr:row>45</xdr:row>
      <xdr:rowOff>114300</xdr:rowOff>
    </xdr:to>
    <xdr:sp macro="" textlink="">
      <xdr:nvSpPr>
        <xdr:cNvPr id="16409" name="Line 25"/>
        <xdr:cNvSpPr>
          <a:spLocks noChangeShapeType="1"/>
        </xdr:cNvSpPr>
      </xdr:nvSpPr>
      <xdr:spPr bwMode="auto">
        <a:xfrm flipV="1">
          <a:off x="4029075" y="7286625"/>
          <a:ext cx="4476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161925</xdr:colOff>
      <xdr:row>7</xdr:row>
      <xdr:rowOff>66675</xdr:rowOff>
    </xdr:from>
    <xdr:to>
      <xdr:col>14</xdr:col>
      <xdr:colOff>0</xdr:colOff>
      <xdr:row>7</xdr:row>
      <xdr:rowOff>66675</xdr:rowOff>
    </xdr:to>
    <xdr:sp macro="" textlink="">
      <xdr:nvSpPr>
        <xdr:cNvPr id="16411" name="Line 27"/>
        <xdr:cNvSpPr>
          <a:spLocks noChangeShapeType="1"/>
        </xdr:cNvSpPr>
      </xdr:nvSpPr>
      <xdr:spPr bwMode="auto">
        <a:xfrm>
          <a:off x="7543800" y="13430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161925</xdr:colOff>
      <xdr:row>7</xdr:row>
      <xdr:rowOff>66675</xdr:rowOff>
    </xdr:from>
    <xdr:to>
      <xdr:col>12</xdr:col>
      <xdr:colOff>161925</xdr:colOff>
      <xdr:row>13</xdr:row>
      <xdr:rowOff>114300</xdr:rowOff>
    </xdr:to>
    <xdr:sp macro="" textlink="">
      <xdr:nvSpPr>
        <xdr:cNvPr id="16413" name="Line 29"/>
        <xdr:cNvSpPr>
          <a:spLocks noChangeShapeType="1"/>
        </xdr:cNvSpPr>
      </xdr:nvSpPr>
      <xdr:spPr bwMode="auto">
        <a:xfrm>
          <a:off x="7543800" y="1343025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</xdr:colOff>
      <xdr:row>6</xdr:row>
      <xdr:rowOff>123825</xdr:rowOff>
    </xdr:from>
    <xdr:to>
      <xdr:col>14</xdr:col>
      <xdr:colOff>552450</xdr:colOff>
      <xdr:row>9</xdr:row>
      <xdr:rowOff>133350</xdr:rowOff>
    </xdr:to>
    <xdr:sp macro="" textlink="">
      <xdr:nvSpPr>
        <xdr:cNvPr id="16414" name="Text Box 30"/>
        <xdr:cNvSpPr txBox="1">
          <a:spLocks noChangeArrowheads="1"/>
        </xdr:cNvSpPr>
      </xdr:nvSpPr>
      <xdr:spPr bwMode="auto">
        <a:xfrm>
          <a:off x="8620125" y="1171575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Hy</a:t>
          </a:r>
        </a:p>
      </xdr:txBody>
    </xdr:sp>
    <xdr:clientData/>
  </xdr:twoCellAnchor>
  <xdr:twoCellAnchor>
    <xdr:from>
      <xdr:col>12</xdr:col>
      <xdr:colOff>219075</xdr:colOff>
      <xdr:row>12</xdr:row>
      <xdr:rowOff>123825</xdr:rowOff>
    </xdr:from>
    <xdr:to>
      <xdr:col>13</xdr:col>
      <xdr:colOff>114300</xdr:colOff>
      <xdr:row>15</xdr:row>
      <xdr:rowOff>19050</xdr:rowOff>
    </xdr:to>
    <xdr:sp macro="" textlink="">
      <xdr:nvSpPr>
        <xdr:cNvPr id="16415" name="Text Box 31"/>
        <xdr:cNvSpPr txBox="1">
          <a:spLocks noChangeArrowheads="1"/>
        </xdr:cNvSpPr>
      </xdr:nvSpPr>
      <xdr:spPr bwMode="auto">
        <a:xfrm>
          <a:off x="7600950" y="2324100"/>
          <a:ext cx="504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12</xdr:col>
      <xdr:colOff>66675</xdr:colOff>
      <xdr:row>6</xdr:row>
      <xdr:rowOff>209550</xdr:rowOff>
    </xdr:from>
    <xdr:to>
      <xdr:col>12</xdr:col>
      <xdr:colOff>257175</xdr:colOff>
      <xdr:row>8</xdr:row>
      <xdr:rowOff>0</xdr:rowOff>
    </xdr:to>
    <xdr:sp macro="" textlink="">
      <xdr:nvSpPr>
        <xdr:cNvPr id="16416" name="AutoShape 32"/>
        <xdr:cNvSpPr>
          <a:spLocks noChangeArrowheads="1"/>
        </xdr:cNvSpPr>
      </xdr:nvSpPr>
      <xdr:spPr bwMode="auto">
        <a:xfrm>
          <a:off x="7448550" y="1257300"/>
          <a:ext cx="190500" cy="180975"/>
        </a:xfrm>
        <a:prstGeom prst="flowChartSummingJunction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571500</xdr:colOff>
      <xdr:row>5</xdr:row>
      <xdr:rowOff>142875</xdr:rowOff>
    </xdr:from>
    <xdr:to>
      <xdr:col>12</xdr:col>
      <xdr:colOff>314325</xdr:colOff>
      <xdr:row>7</xdr:row>
      <xdr:rowOff>95250</xdr:rowOff>
    </xdr:to>
    <xdr:sp macro="" textlink="">
      <xdr:nvSpPr>
        <xdr:cNvPr id="16417" name="Text Box 33"/>
        <xdr:cNvSpPr txBox="1">
          <a:spLocks noChangeArrowheads="1"/>
        </xdr:cNvSpPr>
      </xdr:nvSpPr>
      <xdr:spPr bwMode="auto">
        <a:xfrm>
          <a:off x="7343775" y="1028700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Hx</a:t>
          </a:r>
        </a:p>
      </xdr:txBody>
    </xdr:sp>
    <xdr:clientData/>
  </xdr:twoCellAnchor>
  <xdr:twoCellAnchor>
    <xdr:from>
      <xdr:col>11</xdr:col>
      <xdr:colOff>504825</xdr:colOff>
      <xdr:row>4</xdr:row>
      <xdr:rowOff>161925</xdr:rowOff>
    </xdr:from>
    <xdr:to>
      <xdr:col>12</xdr:col>
      <xdr:colOff>476250</xdr:colOff>
      <xdr:row>9</xdr:row>
      <xdr:rowOff>142875</xdr:rowOff>
    </xdr:to>
    <xdr:sp macro="" textlink="">
      <xdr:nvSpPr>
        <xdr:cNvPr id="16418" name="Arc 34"/>
        <xdr:cNvSpPr>
          <a:spLocks/>
        </xdr:cNvSpPr>
      </xdr:nvSpPr>
      <xdr:spPr bwMode="auto">
        <a:xfrm rot="9390750" flipH="1" flipV="1">
          <a:off x="7277100" y="819150"/>
          <a:ext cx="581025" cy="923925"/>
        </a:xfrm>
        <a:custGeom>
          <a:avLst/>
          <a:gdLst>
            <a:gd name="G0" fmla="+- 16389 0 0"/>
            <a:gd name="G1" fmla="+- 21600 0 0"/>
            <a:gd name="G2" fmla="+- 21600 0 0"/>
            <a:gd name="T0" fmla="*/ 0 w 30706"/>
            <a:gd name="T1" fmla="*/ 7530 h 21600"/>
            <a:gd name="T2" fmla="*/ 30706 w 30706"/>
            <a:gd name="T3" fmla="*/ 5427 h 21600"/>
            <a:gd name="T4" fmla="*/ 16389 w 30706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0706" h="21600" fill="none" extrusionOk="0">
              <a:moveTo>
                <a:pt x="0" y="7530"/>
              </a:moveTo>
              <a:cubicBezTo>
                <a:pt x="4103" y="2750"/>
                <a:pt x="10089" y="-1"/>
                <a:pt x="16389" y="0"/>
              </a:cubicBezTo>
              <a:cubicBezTo>
                <a:pt x="21663" y="0"/>
                <a:pt x="26756" y="1930"/>
                <a:pt x="30706" y="5426"/>
              </a:cubicBezTo>
            </a:path>
            <a:path w="30706" h="21600" stroke="0" extrusionOk="0">
              <a:moveTo>
                <a:pt x="0" y="7530"/>
              </a:moveTo>
              <a:cubicBezTo>
                <a:pt x="4103" y="2750"/>
                <a:pt x="10089" y="-1"/>
                <a:pt x="16389" y="0"/>
              </a:cubicBezTo>
              <a:cubicBezTo>
                <a:pt x="21663" y="0"/>
                <a:pt x="26756" y="1930"/>
                <a:pt x="30706" y="5426"/>
              </a:cubicBezTo>
              <a:lnTo>
                <a:pt x="16389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266700</xdr:colOff>
      <xdr:row>5</xdr:row>
      <xdr:rowOff>47625</xdr:rowOff>
    </xdr:from>
    <xdr:to>
      <xdr:col>12</xdr:col>
      <xdr:colOff>266700</xdr:colOff>
      <xdr:row>5</xdr:row>
      <xdr:rowOff>47625</xdr:rowOff>
    </xdr:to>
    <xdr:sp macro="" textlink="">
      <xdr:nvSpPr>
        <xdr:cNvPr id="16419" name="Line 35"/>
        <xdr:cNvSpPr>
          <a:spLocks noChangeShapeType="1"/>
        </xdr:cNvSpPr>
      </xdr:nvSpPr>
      <xdr:spPr bwMode="auto">
        <a:xfrm>
          <a:off x="7648575" y="93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361950</xdr:colOff>
      <xdr:row>4</xdr:row>
      <xdr:rowOff>95250</xdr:rowOff>
    </xdr:from>
    <xdr:to>
      <xdr:col>13</xdr:col>
      <xdr:colOff>104775</xdr:colOff>
      <xdr:row>6</xdr:row>
      <xdr:rowOff>47625</xdr:rowOff>
    </xdr:to>
    <xdr:sp macro="" textlink="">
      <xdr:nvSpPr>
        <xdr:cNvPr id="16420" name="Text Box 36"/>
        <xdr:cNvSpPr txBox="1">
          <a:spLocks noChangeArrowheads="1"/>
        </xdr:cNvSpPr>
      </xdr:nvSpPr>
      <xdr:spPr bwMode="auto">
        <a:xfrm>
          <a:off x="7743825" y="7524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Mx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Q297"/>
  <sheetViews>
    <sheetView showGridLines="0" tabSelected="1" view="pageBreakPreview" zoomScaleNormal="70" zoomScaleSheetLayoutView="100" workbookViewId="0">
      <selection activeCell="F4" sqref="E4:F6"/>
    </sheetView>
  </sheetViews>
  <sheetFormatPr defaultRowHeight="12.75"/>
  <cols>
    <col min="1" max="1" width="1" style="1" customWidth="1"/>
    <col min="2" max="2" width="13.7109375" style="1" customWidth="1"/>
    <col min="3" max="4" width="11" style="1" customWidth="1"/>
    <col min="5" max="5" width="12.28515625" style="1" customWidth="1"/>
    <col min="6" max="6" width="13.7109375" style="1" customWidth="1"/>
    <col min="7" max="7" width="13.140625" style="1" customWidth="1"/>
    <col min="8" max="8" width="12.7109375" style="1" customWidth="1"/>
    <col min="9" max="9" width="12.85546875" style="1" customWidth="1"/>
    <col min="10" max="10" width="2.28515625" style="1" customWidth="1"/>
    <col min="11" max="11" width="11.85546875" style="4" customWidth="1"/>
    <col min="12" max="12" width="13" style="4" customWidth="1"/>
    <col min="13" max="13" width="6.140625" style="5" customWidth="1"/>
    <col min="14" max="14" width="9.140625" style="1"/>
    <col min="15" max="15" width="14.7109375" style="1" customWidth="1"/>
    <col min="16" max="16" width="12.42578125" style="1" customWidth="1"/>
    <col min="17" max="16384" width="9.140625" style="1"/>
  </cols>
  <sheetData>
    <row r="1" spans="2:17" ht="16.5" thickBot="1">
      <c r="B1" s="187" t="s">
        <v>5</v>
      </c>
      <c r="C1" s="189" t="s">
        <v>6</v>
      </c>
      <c r="D1" s="190"/>
      <c r="E1" s="190"/>
      <c r="F1" s="190"/>
      <c r="G1" s="190"/>
      <c r="H1" s="190"/>
      <c r="I1" s="191"/>
      <c r="J1" s="3"/>
    </row>
    <row r="2" spans="2:17" ht="13.5" thickBot="1">
      <c r="B2" s="188"/>
      <c r="C2" s="177" t="str">
        <f>$C$19</f>
        <v xml:space="preserve">HY </v>
      </c>
      <c r="D2" s="179" t="str">
        <f>$D$19</f>
        <v>HX</v>
      </c>
      <c r="E2" s="177" t="str">
        <f>$E$19</f>
        <v xml:space="preserve">V </v>
      </c>
      <c r="F2" s="179" t="str">
        <f>$F$19</f>
        <v>MY</v>
      </c>
      <c r="G2" s="177" t="str">
        <f>$G$19</f>
        <v>MX</v>
      </c>
      <c r="H2" s="179" t="str">
        <f>$H$19</f>
        <v>Mc,y</v>
      </c>
      <c r="I2" s="177" t="str">
        <f>$I$19</f>
        <v>Mc,x</v>
      </c>
      <c r="J2" s="9"/>
      <c r="K2" s="192" t="s">
        <v>3</v>
      </c>
      <c r="L2" s="194"/>
      <c r="M2" s="155"/>
      <c r="O2" s="196" t="s">
        <v>3</v>
      </c>
      <c r="P2" s="198" t="s">
        <v>16</v>
      </c>
      <c r="Q2" s="11"/>
    </row>
    <row r="3" spans="2:17" ht="16.5" thickBot="1">
      <c r="B3" s="180" t="s">
        <v>17</v>
      </c>
      <c r="C3" s="178">
        <f t="shared" ref="C3:I3" si="0">C20+C34+C48+C62+C76+C90+C104+C118+C133+C147+C160+C173+C186+C204+C217+C230+C243+C256+C275+C288</f>
        <v>0</v>
      </c>
      <c r="D3" s="178">
        <f t="shared" si="0"/>
        <v>0</v>
      </c>
      <c r="E3" s="178">
        <f t="shared" si="0"/>
        <v>0</v>
      </c>
      <c r="F3" s="178">
        <f t="shared" si="0"/>
        <v>0</v>
      </c>
      <c r="G3" s="178">
        <f t="shared" si="0"/>
        <v>0</v>
      </c>
      <c r="H3" s="178">
        <f t="shared" si="0"/>
        <v>0</v>
      </c>
      <c r="I3" s="178">
        <f t="shared" si="0"/>
        <v>0</v>
      </c>
      <c r="J3" s="16"/>
      <c r="K3" s="193"/>
      <c r="L3" s="195"/>
      <c r="M3" s="156"/>
      <c r="O3" s="197"/>
      <c r="P3" s="199"/>
      <c r="Q3" s="17"/>
    </row>
    <row r="4" spans="2:17" ht="18.75" thickBot="1">
      <c r="B4" s="181" t="s">
        <v>89</v>
      </c>
      <c r="C4" s="178">
        <f t="shared" ref="C4:I12" si="1">C21+C35+C49+C63+C77+C91+C105+C119+C134+C148+C161+C174+C187+C205+C218+C231+C244+C257+C276+C289</f>
        <v>0</v>
      </c>
      <c r="D4" s="178">
        <f t="shared" si="1"/>
        <v>0</v>
      </c>
      <c r="E4" s="178">
        <f t="shared" si="1"/>
        <v>0</v>
      </c>
      <c r="F4" s="178">
        <f t="shared" si="1"/>
        <v>0</v>
      </c>
      <c r="G4" s="178">
        <f t="shared" si="1"/>
        <v>0</v>
      </c>
      <c r="H4" s="178">
        <f t="shared" si="1"/>
        <v>0</v>
      </c>
      <c r="I4" s="178">
        <f t="shared" si="1"/>
        <v>0</v>
      </c>
      <c r="J4" s="16"/>
      <c r="K4" s="200"/>
      <c r="L4" s="201"/>
      <c r="M4" s="206"/>
      <c r="O4" s="21"/>
      <c r="P4" s="22"/>
      <c r="Q4" s="17"/>
    </row>
    <row r="5" spans="2:17" ht="15.75" customHeight="1" thickBot="1">
      <c r="B5" s="181" t="s">
        <v>61</v>
      </c>
      <c r="C5" s="178">
        <f t="shared" si="1"/>
        <v>0</v>
      </c>
      <c r="D5" s="178">
        <f t="shared" si="1"/>
        <v>0</v>
      </c>
      <c r="E5" s="178">
        <f t="shared" si="1"/>
        <v>0</v>
      </c>
      <c r="F5" s="178">
        <f t="shared" si="1"/>
        <v>0</v>
      </c>
      <c r="G5" s="178">
        <f t="shared" si="1"/>
        <v>0</v>
      </c>
      <c r="H5" s="178">
        <f t="shared" si="1"/>
        <v>0</v>
      </c>
      <c r="I5" s="178">
        <f t="shared" si="1"/>
        <v>0</v>
      </c>
      <c r="J5" s="16"/>
      <c r="K5" s="202"/>
      <c r="L5" s="176" t="s">
        <v>1</v>
      </c>
      <c r="M5" s="206"/>
      <c r="O5" s="204"/>
      <c r="P5" s="23"/>
      <c r="Q5" s="17"/>
    </row>
    <row r="6" spans="2:17" ht="15.75" customHeight="1" thickBot="1">
      <c r="B6" s="181" t="s">
        <v>62</v>
      </c>
      <c r="C6" s="178">
        <f t="shared" si="1"/>
        <v>0</v>
      </c>
      <c r="D6" s="178">
        <f t="shared" si="1"/>
        <v>0</v>
      </c>
      <c r="E6" s="178">
        <f t="shared" si="1"/>
        <v>0</v>
      </c>
      <c r="F6" s="178">
        <f t="shared" si="1"/>
        <v>0</v>
      </c>
      <c r="G6" s="178">
        <f t="shared" si="1"/>
        <v>0</v>
      </c>
      <c r="H6" s="178">
        <f t="shared" si="1"/>
        <v>0</v>
      </c>
      <c r="I6" s="178">
        <f t="shared" si="1"/>
        <v>0</v>
      </c>
      <c r="J6" s="16"/>
      <c r="K6" s="203"/>
      <c r="L6" s="115"/>
      <c r="M6" s="162"/>
      <c r="O6" s="205"/>
      <c r="P6" s="186" t="s">
        <v>1</v>
      </c>
      <c r="Q6" s="17"/>
    </row>
    <row r="7" spans="2:17" ht="15.75" customHeight="1" thickBot="1">
      <c r="B7" s="181" t="s">
        <v>90</v>
      </c>
      <c r="C7" s="178">
        <f t="shared" si="1"/>
        <v>0</v>
      </c>
      <c r="D7" s="178">
        <f t="shared" si="1"/>
        <v>0</v>
      </c>
      <c r="E7" s="178">
        <f t="shared" si="1"/>
        <v>0</v>
      </c>
      <c r="F7" s="178">
        <f t="shared" si="1"/>
        <v>0</v>
      </c>
      <c r="G7" s="178">
        <f t="shared" si="1"/>
        <v>0</v>
      </c>
      <c r="H7" s="178">
        <f t="shared" si="1"/>
        <v>0</v>
      </c>
      <c r="I7" s="178">
        <f t="shared" si="1"/>
        <v>0</v>
      </c>
      <c r="J7" s="16"/>
      <c r="K7" s="157"/>
      <c r="L7" s="115"/>
      <c r="M7" s="162"/>
      <c r="O7" s="21"/>
      <c r="P7" s="186"/>
      <c r="Q7" s="17"/>
    </row>
    <row r="8" spans="2:17" ht="18" customHeight="1" thickBot="1">
      <c r="B8" s="181" t="s">
        <v>91</v>
      </c>
      <c r="C8" s="178">
        <f t="shared" si="1"/>
        <v>0</v>
      </c>
      <c r="D8" s="178">
        <f t="shared" si="1"/>
        <v>0</v>
      </c>
      <c r="E8" s="178">
        <f t="shared" si="1"/>
        <v>0</v>
      </c>
      <c r="F8" s="178">
        <f t="shared" si="1"/>
        <v>0</v>
      </c>
      <c r="G8" s="178">
        <f t="shared" si="1"/>
        <v>0</v>
      </c>
      <c r="H8" s="178">
        <f t="shared" si="1"/>
        <v>0</v>
      </c>
      <c r="I8" s="178">
        <f t="shared" si="1"/>
        <v>0</v>
      </c>
      <c r="J8" s="16"/>
      <c r="K8" s="174" t="s">
        <v>71</v>
      </c>
      <c r="L8" s="184"/>
      <c r="M8" s="185"/>
      <c r="O8" s="21"/>
      <c r="P8" s="186"/>
      <c r="Q8" s="17"/>
    </row>
    <row r="9" spans="2:17" ht="18" customHeight="1" thickBot="1">
      <c r="B9" s="181"/>
      <c r="C9" s="178">
        <f t="shared" si="1"/>
        <v>0</v>
      </c>
      <c r="D9" s="178">
        <f t="shared" si="1"/>
        <v>0</v>
      </c>
      <c r="E9" s="178">
        <f t="shared" si="1"/>
        <v>0</v>
      </c>
      <c r="F9" s="178">
        <f t="shared" si="1"/>
        <v>0</v>
      </c>
      <c r="G9" s="178">
        <f t="shared" si="1"/>
        <v>0</v>
      </c>
      <c r="H9" s="178">
        <f t="shared" si="1"/>
        <v>0</v>
      </c>
      <c r="I9" s="178">
        <f t="shared" si="1"/>
        <v>0</v>
      </c>
      <c r="J9" s="16"/>
      <c r="K9" s="174"/>
      <c r="L9" s="115"/>
      <c r="M9" s="175" t="s">
        <v>72</v>
      </c>
      <c r="O9" s="21"/>
      <c r="P9" s="186"/>
      <c r="Q9" s="17"/>
    </row>
    <row r="10" spans="2:17" ht="15.75" customHeight="1" thickBot="1">
      <c r="B10" s="181"/>
      <c r="C10" s="178">
        <f t="shared" si="1"/>
        <v>0</v>
      </c>
      <c r="D10" s="178">
        <f t="shared" si="1"/>
        <v>0</v>
      </c>
      <c r="E10" s="178">
        <f t="shared" si="1"/>
        <v>0</v>
      </c>
      <c r="F10" s="178">
        <f t="shared" si="1"/>
        <v>0</v>
      </c>
      <c r="G10" s="178">
        <f t="shared" si="1"/>
        <v>0</v>
      </c>
      <c r="H10" s="178">
        <f t="shared" si="1"/>
        <v>0</v>
      </c>
      <c r="I10" s="178">
        <f t="shared" si="1"/>
        <v>0</v>
      </c>
      <c r="J10" s="16"/>
      <c r="K10" s="157"/>
      <c r="L10" s="184"/>
      <c r="M10" s="215"/>
      <c r="O10" s="21"/>
      <c r="P10" s="184" t="s">
        <v>4</v>
      </c>
      <c r="Q10" s="217"/>
    </row>
    <row r="11" spans="2:17" ht="15.75" customHeight="1" thickBot="1">
      <c r="B11" s="181"/>
      <c r="C11" s="178">
        <f t="shared" si="1"/>
        <v>0</v>
      </c>
      <c r="D11" s="178">
        <f t="shared" si="1"/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0</v>
      </c>
      <c r="J11" s="16"/>
      <c r="K11" s="157"/>
      <c r="L11" s="184"/>
      <c r="M11" s="215"/>
      <c r="O11" s="21"/>
      <c r="P11" s="184"/>
      <c r="Q11" s="217"/>
    </row>
    <row r="12" spans="2:17" ht="16.5" customHeight="1" thickBot="1">
      <c r="B12" s="182"/>
      <c r="C12" s="178">
        <f t="shared" si="1"/>
        <v>0</v>
      </c>
      <c r="D12" s="178">
        <f t="shared" si="1"/>
        <v>0</v>
      </c>
      <c r="E12" s="178">
        <f t="shared" si="1"/>
        <v>0</v>
      </c>
      <c r="F12" s="178">
        <f t="shared" si="1"/>
        <v>0</v>
      </c>
      <c r="G12" s="178">
        <f>G29+G43+G57+G71+G85+G99+G113+G127+G142+G156+G169+G182+G195+G213+G226+G239+G252+G265+G284+G297</f>
        <v>0</v>
      </c>
      <c r="H12" s="178">
        <f>H29+H43+H57+H71+H85+H99+H113+H127+H142+H156+H169+H182+H195+H213+H226+H239+H252+H265+H284+H297</f>
        <v>0</v>
      </c>
      <c r="I12" s="178">
        <f>I29+I43+I57+I71+I85+I99+I113+I127+I142+I156+I169+I182+I195+I213+I226+I239+I252+I265+I284+I297</f>
        <v>0</v>
      </c>
      <c r="J12" s="16"/>
      <c r="K12" s="157"/>
      <c r="L12" s="216"/>
      <c r="M12" s="215"/>
      <c r="O12" s="21"/>
      <c r="P12" s="218"/>
      <c r="Q12" s="217"/>
    </row>
    <row r="13" spans="2:17">
      <c r="K13" s="157"/>
      <c r="L13" s="23"/>
      <c r="M13" s="156"/>
      <c r="O13" s="21"/>
      <c r="P13" s="23"/>
      <c r="Q13" s="17"/>
    </row>
    <row r="14" spans="2:17">
      <c r="G14" s="219" t="s">
        <v>22</v>
      </c>
      <c r="H14" s="219"/>
      <c r="I14" s="219"/>
      <c r="J14" s="163"/>
      <c r="K14" s="158"/>
      <c r="L14" s="220"/>
      <c r="M14" s="156"/>
      <c r="O14" s="29"/>
      <c r="P14" s="220"/>
      <c r="Q14" s="17"/>
    </row>
    <row r="15" spans="2:17">
      <c r="G15" s="223" t="s">
        <v>24</v>
      </c>
      <c r="H15" s="223"/>
      <c r="I15" s="223"/>
      <c r="J15" s="28"/>
      <c r="K15" s="158"/>
      <c r="L15" s="221"/>
      <c r="M15" s="156"/>
      <c r="O15" s="30"/>
      <c r="P15" s="222"/>
      <c r="Q15" s="31"/>
    </row>
    <row r="16" spans="2:17" ht="13.5" thickBot="1">
      <c r="G16" s="223" t="s">
        <v>26</v>
      </c>
      <c r="H16" s="223"/>
      <c r="I16" s="223"/>
      <c r="J16" s="33"/>
      <c r="K16" s="159"/>
      <c r="L16" s="160"/>
      <c r="M16" s="161"/>
    </row>
    <row r="17" spans="2:13" s="4" customFormat="1">
      <c r="M17" s="5"/>
    </row>
    <row r="18" spans="2:13" s="4" customFormat="1" ht="16.5" thickBot="1">
      <c r="B18" s="207" t="s">
        <v>5</v>
      </c>
      <c r="C18" s="209" t="s">
        <v>28</v>
      </c>
      <c r="D18" s="210"/>
      <c r="E18" s="211"/>
      <c r="F18" s="212"/>
      <c r="G18" s="213"/>
      <c r="H18" s="213"/>
      <c r="I18" s="214"/>
      <c r="J18" s="3"/>
      <c r="K18" s="170"/>
      <c r="L18" s="66"/>
      <c r="M18" s="67"/>
    </row>
    <row r="19" spans="2:13" ht="13.5" thickBot="1">
      <c r="B19" s="208"/>
      <c r="C19" s="41" t="s">
        <v>73</v>
      </c>
      <c r="D19" s="41" t="s">
        <v>7</v>
      </c>
      <c r="E19" s="41" t="s">
        <v>74</v>
      </c>
      <c r="F19" s="34" t="s">
        <v>11</v>
      </c>
      <c r="G19" s="34" t="s">
        <v>10</v>
      </c>
      <c r="H19" s="42" t="s">
        <v>13</v>
      </c>
      <c r="I19" s="42" t="s">
        <v>12</v>
      </c>
      <c r="J19" s="9"/>
      <c r="K19" s="164" t="s">
        <v>32</v>
      </c>
      <c r="L19" s="165"/>
      <c r="M19" s="166" t="s">
        <v>0</v>
      </c>
    </row>
    <row r="20" spans="2:13" ht="13.5" thickBot="1">
      <c r="B20" s="171" t="str">
        <f>B3</f>
        <v>CP</v>
      </c>
      <c r="C20" s="47"/>
      <c r="D20" s="47"/>
      <c r="E20" s="47"/>
      <c r="F20" s="47"/>
      <c r="G20" s="47"/>
      <c r="H20" s="54">
        <f>F20+E20*L$20</f>
        <v>0</v>
      </c>
      <c r="I20" s="54">
        <f>G20+E20*L$19</f>
        <v>0</v>
      </c>
      <c r="J20" s="16"/>
      <c r="K20" s="167" t="s">
        <v>33</v>
      </c>
      <c r="L20" s="168"/>
      <c r="M20" s="169" t="s">
        <v>0</v>
      </c>
    </row>
    <row r="21" spans="2:13">
      <c r="B21" s="172" t="str">
        <f>B4</f>
        <v>TC</v>
      </c>
      <c r="C21" s="47"/>
      <c r="D21" s="47"/>
      <c r="E21" s="47"/>
      <c r="F21" s="47"/>
      <c r="G21" s="47"/>
      <c r="H21" s="54">
        <f t="shared" ref="H21:H29" si="2">F21+E21*L$20</f>
        <v>0</v>
      </c>
      <c r="I21" s="54">
        <f t="shared" ref="I21:I29" si="3">G21+E21*L$19</f>
        <v>0</v>
      </c>
      <c r="J21" s="16"/>
      <c r="L21" s="224"/>
    </row>
    <row r="22" spans="2:13">
      <c r="B22" s="172" t="str">
        <f t="shared" ref="B22:B29" si="4">B5</f>
        <v>SCM</v>
      </c>
      <c r="C22" s="47"/>
      <c r="D22" s="47"/>
      <c r="E22" s="47"/>
      <c r="F22" s="47"/>
      <c r="G22" s="47"/>
      <c r="H22" s="54">
        <f t="shared" si="2"/>
        <v>0</v>
      </c>
      <c r="I22" s="54">
        <f t="shared" si="3"/>
        <v>0</v>
      </c>
      <c r="J22" s="16"/>
      <c r="L22" s="224"/>
    </row>
    <row r="23" spans="2:13">
      <c r="B23" s="172" t="str">
        <f t="shared" si="4"/>
        <v>SCP</v>
      </c>
      <c r="C23" s="47"/>
      <c r="D23" s="47"/>
      <c r="E23" s="47"/>
      <c r="F23" s="47"/>
      <c r="G23" s="47"/>
      <c r="H23" s="54">
        <f t="shared" si="2"/>
        <v>0</v>
      </c>
      <c r="I23" s="54">
        <f t="shared" si="3"/>
        <v>0</v>
      </c>
      <c r="J23" s="16"/>
      <c r="L23" s="224"/>
    </row>
    <row r="24" spans="2:13">
      <c r="B24" s="172" t="str">
        <f t="shared" si="4"/>
        <v>CV+</v>
      </c>
      <c r="C24" s="47"/>
      <c r="D24" s="47"/>
      <c r="E24" s="47"/>
      <c r="F24" s="47"/>
      <c r="G24" s="47"/>
      <c r="H24" s="54">
        <f t="shared" si="2"/>
        <v>0</v>
      </c>
      <c r="I24" s="54">
        <f t="shared" si="3"/>
        <v>0</v>
      </c>
      <c r="J24" s="16"/>
      <c r="L24" s="224"/>
    </row>
    <row r="25" spans="2:13">
      <c r="B25" s="172" t="str">
        <f t="shared" si="4"/>
        <v>CV-</v>
      </c>
      <c r="C25" s="47"/>
      <c r="D25" s="47"/>
      <c r="E25" s="47"/>
      <c r="F25" s="47"/>
      <c r="G25" s="47"/>
      <c r="H25" s="54">
        <f t="shared" si="2"/>
        <v>0</v>
      </c>
      <c r="I25" s="54">
        <f t="shared" si="3"/>
        <v>0</v>
      </c>
      <c r="J25" s="16"/>
      <c r="L25" s="224"/>
    </row>
    <row r="26" spans="2:13">
      <c r="B26" s="172">
        <f t="shared" si="4"/>
        <v>0</v>
      </c>
      <c r="C26" s="47"/>
      <c r="D26" s="47"/>
      <c r="E26" s="47"/>
      <c r="F26" s="47"/>
      <c r="G26" s="47"/>
      <c r="H26" s="54">
        <f t="shared" si="2"/>
        <v>0</v>
      </c>
      <c r="I26" s="54">
        <f t="shared" si="3"/>
        <v>0</v>
      </c>
      <c r="J26" s="16"/>
      <c r="L26" s="224"/>
    </row>
    <row r="27" spans="2:13">
      <c r="B27" s="172">
        <f t="shared" si="4"/>
        <v>0</v>
      </c>
      <c r="C27" s="47"/>
      <c r="D27" s="47"/>
      <c r="E27" s="47"/>
      <c r="F27" s="47"/>
      <c r="G27" s="47"/>
      <c r="H27" s="54">
        <f t="shared" si="2"/>
        <v>0</v>
      </c>
      <c r="I27" s="54">
        <f t="shared" si="3"/>
        <v>0</v>
      </c>
      <c r="J27" s="16"/>
      <c r="L27" s="224"/>
    </row>
    <row r="28" spans="2:13">
      <c r="B28" s="172">
        <f t="shared" si="4"/>
        <v>0</v>
      </c>
      <c r="C28" s="47"/>
      <c r="D28" s="47"/>
      <c r="E28" s="47"/>
      <c r="F28" s="47"/>
      <c r="G28" s="47"/>
      <c r="H28" s="54">
        <f t="shared" si="2"/>
        <v>0</v>
      </c>
      <c r="I28" s="54">
        <f t="shared" si="3"/>
        <v>0</v>
      </c>
      <c r="J28" s="16"/>
      <c r="L28" s="224"/>
    </row>
    <row r="29" spans="2:13" ht="13.5" thickBot="1">
      <c r="B29" s="173">
        <f t="shared" si="4"/>
        <v>0</v>
      </c>
      <c r="C29" s="47"/>
      <c r="D29" s="47"/>
      <c r="E29" s="47"/>
      <c r="F29" s="47"/>
      <c r="G29" s="47"/>
      <c r="H29" s="54">
        <f t="shared" si="2"/>
        <v>0</v>
      </c>
      <c r="I29" s="54">
        <f t="shared" si="3"/>
        <v>0</v>
      </c>
      <c r="J29" s="16"/>
      <c r="L29" s="224"/>
    </row>
    <row r="30" spans="2:13">
      <c r="B30" s="57"/>
      <c r="C30" s="59"/>
      <c r="D30" s="59"/>
      <c r="E30" s="59"/>
      <c r="F30" s="59"/>
      <c r="G30" s="59"/>
      <c r="H30" s="59"/>
      <c r="I30" s="59"/>
      <c r="J30" s="16"/>
      <c r="L30" s="224"/>
    </row>
    <row r="31" spans="2:13">
      <c r="B31" s="33"/>
      <c r="C31" s="33"/>
      <c r="D31" s="33"/>
      <c r="E31" s="33"/>
      <c r="F31" s="33"/>
      <c r="G31" s="33"/>
      <c r="H31" s="33"/>
      <c r="I31" s="60"/>
      <c r="J31" s="33"/>
      <c r="K31" s="32"/>
      <c r="L31" s="224"/>
    </row>
    <row r="32" spans="2:13" ht="16.5" thickBot="1">
      <c r="B32" s="207" t="s">
        <v>5</v>
      </c>
      <c r="C32" s="209" t="s">
        <v>34</v>
      </c>
      <c r="D32" s="210"/>
      <c r="E32" s="211"/>
      <c r="F32" s="212"/>
      <c r="G32" s="213"/>
      <c r="H32" s="213"/>
      <c r="I32" s="214"/>
      <c r="J32" s="3"/>
      <c r="K32" s="170"/>
      <c r="L32" s="66"/>
      <c r="M32" s="67"/>
    </row>
    <row r="33" spans="2:13" ht="13.5" thickBot="1">
      <c r="B33" s="208"/>
      <c r="C33" s="41" t="str">
        <f>$C$19</f>
        <v xml:space="preserve">HY </v>
      </c>
      <c r="D33" s="41" t="str">
        <f>$D$19</f>
        <v>HX</v>
      </c>
      <c r="E33" s="41" t="str">
        <f>$E$19</f>
        <v xml:space="preserve">V </v>
      </c>
      <c r="F33" s="34" t="str">
        <f>$F$19</f>
        <v>MY</v>
      </c>
      <c r="G33" s="34" t="str">
        <f>$G$19</f>
        <v>MX</v>
      </c>
      <c r="H33" s="42" t="str">
        <f>$H$19</f>
        <v>Mc,y</v>
      </c>
      <c r="I33" s="42" t="str">
        <f>$I$19</f>
        <v>Mc,x</v>
      </c>
      <c r="J33" s="9"/>
      <c r="K33" s="164" t="s">
        <v>32</v>
      </c>
      <c r="L33" s="165"/>
      <c r="M33" s="166" t="s">
        <v>0</v>
      </c>
    </row>
    <row r="34" spans="2:13" ht="13.5" thickBot="1">
      <c r="B34" s="171" t="str">
        <f>B$3</f>
        <v>CP</v>
      </c>
      <c r="C34" s="47"/>
      <c r="D34" s="47"/>
      <c r="E34" s="47"/>
      <c r="F34" s="47"/>
      <c r="G34" s="47"/>
      <c r="H34" s="50">
        <f>F34+E34*L$34</f>
        <v>0</v>
      </c>
      <c r="I34" s="54">
        <f>G34+E34*L$33</f>
        <v>0</v>
      </c>
      <c r="J34" s="16"/>
      <c r="K34" s="167" t="s">
        <v>33</v>
      </c>
      <c r="L34" s="168"/>
      <c r="M34" s="169" t="s">
        <v>0</v>
      </c>
    </row>
    <row r="35" spans="2:13">
      <c r="B35" s="172" t="str">
        <f>B$4</f>
        <v>TC</v>
      </c>
      <c r="C35" s="47"/>
      <c r="D35" s="47"/>
      <c r="E35" s="47"/>
      <c r="F35" s="47"/>
      <c r="G35" s="47"/>
      <c r="H35" s="50">
        <f t="shared" ref="H35:H43" si="5">F35+E35*L$34</f>
        <v>0</v>
      </c>
      <c r="I35" s="54">
        <f t="shared" ref="I35:I43" si="6">G35+E35*L$33</f>
        <v>0</v>
      </c>
      <c r="J35" s="16"/>
      <c r="L35" s="224"/>
    </row>
    <row r="36" spans="2:13">
      <c r="B36" s="172" t="str">
        <f>B$5</f>
        <v>SCM</v>
      </c>
      <c r="C36" s="47"/>
      <c r="D36" s="47"/>
      <c r="E36" s="47"/>
      <c r="F36" s="47"/>
      <c r="G36" s="47"/>
      <c r="H36" s="50">
        <f t="shared" si="5"/>
        <v>0</v>
      </c>
      <c r="I36" s="54">
        <f t="shared" si="6"/>
        <v>0</v>
      </c>
      <c r="J36" s="16"/>
      <c r="L36" s="224"/>
    </row>
    <row r="37" spans="2:13">
      <c r="B37" s="172" t="str">
        <f>B$6</f>
        <v>SCP</v>
      </c>
      <c r="C37" s="47"/>
      <c r="D37" s="47"/>
      <c r="E37" s="47"/>
      <c r="F37" s="47"/>
      <c r="G37" s="47"/>
      <c r="H37" s="50">
        <f t="shared" si="5"/>
        <v>0</v>
      </c>
      <c r="I37" s="54">
        <f t="shared" si="6"/>
        <v>0</v>
      </c>
      <c r="J37" s="16"/>
      <c r="L37" s="224"/>
    </row>
    <row r="38" spans="2:13">
      <c r="B38" s="172" t="str">
        <f>B$7</f>
        <v>CV+</v>
      </c>
      <c r="C38" s="47"/>
      <c r="D38" s="47"/>
      <c r="E38" s="47"/>
      <c r="F38" s="47"/>
      <c r="G38" s="47"/>
      <c r="H38" s="50">
        <f t="shared" si="5"/>
        <v>0</v>
      </c>
      <c r="I38" s="54">
        <f t="shared" si="6"/>
        <v>0</v>
      </c>
      <c r="J38" s="16"/>
      <c r="L38" s="224"/>
    </row>
    <row r="39" spans="2:13">
      <c r="B39" s="172" t="str">
        <f>B$8</f>
        <v>CV-</v>
      </c>
      <c r="C39" s="47"/>
      <c r="D39" s="47"/>
      <c r="E39" s="47"/>
      <c r="F39" s="47"/>
      <c r="G39" s="47"/>
      <c r="H39" s="50">
        <f t="shared" si="5"/>
        <v>0</v>
      </c>
      <c r="I39" s="54">
        <f t="shared" si="6"/>
        <v>0</v>
      </c>
      <c r="J39" s="16"/>
      <c r="K39" s="61"/>
      <c r="L39" s="224"/>
    </row>
    <row r="40" spans="2:13">
      <c r="B40" s="172">
        <f>B$9</f>
        <v>0</v>
      </c>
      <c r="C40" s="47"/>
      <c r="D40" s="47"/>
      <c r="E40" s="47"/>
      <c r="F40" s="47"/>
      <c r="G40" s="47"/>
      <c r="H40" s="50">
        <f t="shared" si="5"/>
        <v>0</v>
      </c>
      <c r="I40" s="54">
        <f t="shared" si="6"/>
        <v>0</v>
      </c>
      <c r="J40" s="16"/>
      <c r="L40" s="224"/>
    </row>
    <row r="41" spans="2:13">
      <c r="B41" s="172">
        <f>B$10</f>
        <v>0</v>
      </c>
      <c r="C41" s="47"/>
      <c r="D41" s="47"/>
      <c r="E41" s="47"/>
      <c r="F41" s="47"/>
      <c r="G41" s="47"/>
      <c r="H41" s="50">
        <f t="shared" si="5"/>
        <v>0</v>
      </c>
      <c r="I41" s="54">
        <f t="shared" si="6"/>
        <v>0</v>
      </c>
      <c r="J41" s="16"/>
      <c r="L41" s="224"/>
    </row>
    <row r="42" spans="2:13">
      <c r="B42" s="172">
        <f>B$11</f>
        <v>0</v>
      </c>
      <c r="C42" s="47"/>
      <c r="D42" s="47"/>
      <c r="E42" s="47"/>
      <c r="F42" s="47"/>
      <c r="G42" s="47"/>
      <c r="H42" s="50">
        <f t="shared" si="5"/>
        <v>0</v>
      </c>
      <c r="I42" s="54">
        <f t="shared" si="6"/>
        <v>0</v>
      </c>
      <c r="J42" s="16"/>
      <c r="L42" s="224"/>
    </row>
    <row r="43" spans="2:13" ht="13.5" thickBot="1">
      <c r="B43" s="173">
        <f>B$12</f>
        <v>0</v>
      </c>
      <c r="C43" s="47"/>
      <c r="D43" s="47"/>
      <c r="E43" s="47"/>
      <c r="F43" s="47"/>
      <c r="G43" s="47"/>
      <c r="H43" s="54">
        <f t="shared" si="5"/>
        <v>0</v>
      </c>
      <c r="I43" s="54">
        <f t="shared" si="6"/>
        <v>0</v>
      </c>
      <c r="J43" s="16"/>
      <c r="L43" s="224"/>
    </row>
    <row r="44" spans="2:13">
      <c r="L44" s="224"/>
    </row>
    <row r="45" spans="2:13">
      <c r="L45" s="224"/>
    </row>
    <row r="46" spans="2:13" ht="16.5" thickBot="1">
      <c r="B46" s="207" t="s">
        <v>5</v>
      </c>
      <c r="C46" s="209" t="s">
        <v>35</v>
      </c>
      <c r="D46" s="210"/>
      <c r="E46" s="211"/>
      <c r="F46" s="212"/>
      <c r="G46" s="213"/>
      <c r="H46" s="213"/>
      <c r="I46" s="214"/>
      <c r="J46" s="3"/>
      <c r="K46" s="170"/>
      <c r="L46" s="66"/>
      <c r="M46" s="67"/>
    </row>
    <row r="47" spans="2:13" ht="13.5" thickBot="1">
      <c r="B47" s="208"/>
      <c r="C47" s="41" t="str">
        <f>$C$19</f>
        <v xml:space="preserve">HY </v>
      </c>
      <c r="D47" s="41" t="str">
        <f>$D$19</f>
        <v>HX</v>
      </c>
      <c r="E47" s="41" t="str">
        <f>$E$19</f>
        <v xml:space="preserve">V </v>
      </c>
      <c r="F47" s="34" t="str">
        <f>$F$19</f>
        <v>MY</v>
      </c>
      <c r="G47" s="34" t="str">
        <f>$G$19</f>
        <v>MX</v>
      </c>
      <c r="H47" s="42" t="str">
        <f>$H$19</f>
        <v>Mc,y</v>
      </c>
      <c r="I47" s="42" t="str">
        <f>$I$19</f>
        <v>Mc,x</v>
      </c>
      <c r="J47" s="9"/>
      <c r="K47" s="164" t="s">
        <v>32</v>
      </c>
      <c r="L47" s="165"/>
      <c r="M47" s="166" t="s">
        <v>0</v>
      </c>
    </row>
    <row r="48" spans="2:13" ht="13.5" thickBot="1">
      <c r="B48" s="171" t="str">
        <f>B$3</f>
        <v>CP</v>
      </c>
      <c r="C48" s="47"/>
      <c r="D48" s="47"/>
      <c r="E48" s="47"/>
      <c r="F48" s="47"/>
      <c r="G48" s="47"/>
      <c r="H48" s="54">
        <f>F48+E48*L$48</f>
        <v>0</v>
      </c>
      <c r="I48" s="54">
        <f>G48+E48*L$47</f>
        <v>0</v>
      </c>
      <c r="J48" s="16"/>
      <c r="K48" s="167" t="s">
        <v>33</v>
      </c>
      <c r="L48" s="168"/>
      <c r="M48" s="169" t="s">
        <v>0</v>
      </c>
    </row>
    <row r="49" spans="2:13">
      <c r="B49" s="172" t="str">
        <f>B$4</f>
        <v>TC</v>
      </c>
      <c r="C49" s="47"/>
      <c r="D49" s="47"/>
      <c r="E49" s="47"/>
      <c r="F49" s="47"/>
      <c r="G49" s="47"/>
      <c r="H49" s="54">
        <f>F49+E49*L$48</f>
        <v>0</v>
      </c>
      <c r="I49" s="54">
        <f>G49+E49*L$47</f>
        <v>0</v>
      </c>
      <c r="J49" s="16"/>
      <c r="L49" s="224"/>
    </row>
    <row r="50" spans="2:13">
      <c r="B50" s="172" t="str">
        <f>B$5</f>
        <v>SCM</v>
      </c>
      <c r="C50" s="47"/>
      <c r="D50" s="47"/>
      <c r="E50" s="47"/>
      <c r="F50" s="47"/>
      <c r="G50" s="47"/>
      <c r="H50" s="54">
        <f>F50+E50*L$48</f>
        <v>0</v>
      </c>
      <c r="I50" s="54">
        <f>G50+E50*L$47</f>
        <v>0</v>
      </c>
      <c r="J50" s="16"/>
      <c r="L50" s="224"/>
    </row>
    <row r="51" spans="2:13">
      <c r="B51" s="172" t="str">
        <f>B$6</f>
        <v>SCP</v>
      </c>
      <c r="C51" s="47"/>
      <c r="D51" s="47"/>
      <c r="E51" s="47"/>
      <c r="F51" s="47"/>
      <c r="G51" s="47"/>
      <c r="H51" s="54">
        <f t="shared" ref="H51:H57" si="7">F51+E51*L$48</f>
        <v>0</v>
      </c>
      <c r="I51" s="54">
        <f t="shared" ref="I51:I57" si="8">G51+E51*L$47</f>
        <v>0</v>
      </c>
      <c r="J51" s="16"/>
      <c r="L51" s="224"/>
    </row>
    <row r="52" spans="2:13">
      <c r="B52" s="172" t="str">
        <f>B$7</f>
        <v>CV+</v>
      </c>
      <c r="C52" s="47"/>
      <c r="D52" s="47"/>
      <c r="E52" s="47"/>
      <c r="F52" s="47"/>
      <c r="G52" s="47"/>
      <c r="H52" s="54">
        <f t="shared" si="7"/>
        <v>0</v>
      </c>
      <c r="I52" s="54">
        <f t="shared" si="8"/>
        <v>0</v>
      </c>
      <c r="J52" s="16"/>
      <c r="L52" s="224"/>
    </row>
    <row r="53" spans="2:13">
      <c r="B53" s="172" t="str">
        <f>B$8</f>
        <v>CV-</v>
      </c>
      <c r="C53" s="47"/>
      <c r="D53" s="47"/>
      <c r="E53" s="47"/>
      <c r="F53" s="47"/>
      <c r="G53" s="47"/>
      <c r="H53" s="54">
        <f t="shared" si="7"/>
        <v>0</v>
      </c>
      <c r="I53" s="54">
        <f t="shared" si="8"/>
        <v>0</v>
      </c>
      <c r="J53" s="16"/>
      <c r="L53" s="224"/>
    </row>
    <row r="54" spans="2:13">
      <c r="B54" s="172">
        <f>B$9</f>
        <v>0</v>
      </c>
      <c r="C54" s="47"/>
      <c r="D54" s="47"/>
      <c r="E54" s="47"/>
      <c r="F54" s="47"/>
      <c r="G54" s="47"/>
      <c r="H54" s="54">
        <f t="shared" si="7"/>
        <v>0</v>
      </c>
      <c r="I54" s="54">
        <f t="shared" si="8"/>
        <v>0</v>
      </c>
      <c r="J54" s="16"/>
      <c r="L54" s="224"/>
    </row>
    <row r="55" spans="2:13">
      <c r="B55" s="172">
        <f>B$10</f>
        <v>0</v>
      </c>
      <c r="C55" s="47"/>
      <c r="D55" s="47"/>
      <c r="E55" s="47"/>
      <c r="F55" s="47"/>
      <c r="G55" s="47"/>
      <c r="H55" s="54">
        <f t="shared" si="7"/>
        <v>0</v>
      </c>
      <c r="I55" s="54">
        <f t="shared" si="8"/>
        <v>0</v>
      </c>
      <c r="J55" s="16"/>
      <c r="L55" s="224"/>
    </row>
    <row r="56" spans="2:13">
      <c r="B56" s="172">
        <f>B$11</f>
        <v>0</v>
      </c>
      <c r="C56" s="47"/>
      <c r="D56" s="47"/>
      <c r="E56" s="47"/>
      <c r="F56" s="47"/>
      <c r="G56" s="47"/>
      <c r="H56" s="54">
        <f t="shared" si="7"/>
        <v>0</v>
      </c>
      <c r="I56" s="54">
        <f t="shared" si="8"/>
        <v>0</v>
      </c>
      <c r="J56" s="16"/>
      <c r="L56" s="224"/>
    </row>
    <row r="57" spans="2:13" ht="13.5" thickBot="1">
      <c r="B57" s="173">
        <f>B$12</f>
        <v>0</v>
      </c>
      <c r="C57" s="47"/>
      <c r="D57" s="47"/>
      <c r="E57" s="47"/>
      <c r="F57" s="47"/>
      <c r="G57" s="47"/>
      <c r="H57" s="54">
        <f t="shared" si="7"/>
        <v>0</v>
      </c>
      <c r="I57" s="54">
        <f t="shared" si="8"/>
        <v>0</v>
      </c>
      <c r="J57" s="16"/>
      <c r="L57" s="224"/>
    </row>
    <row r="58" spans="2:13">
      <c r="L58" s="224"/>
    </row>
    <row r="59" spans="2:13">
      <c r="L59" s="224"/>
    </row>
    <row r="60" spans="2:13" ht="16.5" thickBot="1">
      <c r="B60" s="207" t="s">
        <v>5</v>
      </c>
      <c r="C60" s="209" t="s">
        <v>36</v>
      </c>
      <c r="D60" s="210"/>
      <c r="E60" s="211"/>
      <c r="F60" s="212"/>
      <c r="G60" s="213"/>
      <c r="H60" s="213"/>
      <c r="I60" s="214"/>
      <c r="J60" s="3"/>
      <c r="K60" s="170"/>
      <c r="L60" s="66"/>
      <c r="M60" s="67"/>
    </row>
    <row r="61" spans="2:13" ht="13.5" thickBot="1">
      <c r="B61" s="208"/>
      <c r="C61" s="41" t="str">
        <f>$C$19</f>
        <v xml:space="preserve">HY </v>
      </c>
      <c r="D61" s="41" t="str">
        <f>$D$19</f>
        <v>HX</v>
      </c>
      <c r="E61" s="41" t="str">
        <f>$E$19</f>
        <v xml:space="preserve">V </v>
      </c>
      <c r="F61" s="34" t="str">
        <f>$F$19</f>
        <v>MY</v>
      </c>
      <c r="G61" s="34" t="str">
        <f>$G$19</f>
        <v>MX</v>
      </c>
      <c r="H61" s="42" t="str">
        <f>$H$19</f>
        <v>Mc,y</v>
      </c>
      <c r="I61" s="42" t="str">
        <f>$I$19</f>
        <v>Mc,x</v>
      </c>
      <c r="J61" s="9"/>
      <c r="K61" s="164" t="s">
        <v>32</v>
      </c>
      <c r="L61" s="165"/>
      <c r="M61" s="166" t="s">
        <v>0</v>
      </c>
    </row>
    <row r="62" spans="2:13" ht="13.5" thickBot="1">
      <c r="B62" s="171" t="str">
        <f>B$3</f>
        <v>CP</v>
      </c>
      <c r="C62" s="47"/>
      <c r="D62" s="47"/>
      <c r="E62" s="47"/>
      <c r="F62" s="47"/>
      <c r="G62" s="47"/>
      <c r="H62" s="54">
        <f>F62+E62*L$62</f>
        <v>0</v>
      </c>
      <c r="I62" s="54">
        <f>G62+E62*L$61</f>
        <v>0</v>
      </c>
      <c r="J62" s="16"/>
      <c r="K62" s="167" t="s">
        <v>33</v>
      </c>
      <c r="L62" s="168"/>
      <c r="M62" s="169" t="s">
        <v>0</v>
      </c>
    </row>
    <row r="63" spans="2:13">
      <c r="B63" s="172" t="str">
        <f>B$4</f>
        <v>TC</v>
      </c>
      <c r="C63" s="47"/>
      <c r="D63" s="47"/>
      <c r="E63" s="47"/>
      <c r="F63" s="47"/>
      <c r="G63" s="47"/>
      <c r="H63" s="54">
        <f t="shared" ref="H63:H71" si="9">F63+E63*L$62</f>
        <v>0</v>
      </c>
      <c r="I63" s="54">
        <f t="shared" ref="I63:I71" si="10">G63+E63*L$61</f>
        <v>0</v>
      </c>
      <c r="J63" s="16"/>
      <c r="L63" s="224"/>
    </row>
    <row r="64" spans="2:13">
      <c r="B64" s="172" t="str">
        <f>B$5</f>
        <v>SCM</v>
      </c>
      <c r="C64" s="47"/>
      <c r="D64" s="47"/>
      <c r="E64" s="47"/>
      <c r="F64" s="47"/>
      <c r="G64" s="47"/>
      <c r="H64" s="54">
        <f t="shared" si="9"/>
        <v>0</v>
      </c>
      <c r="I64" s="54">
        <f t="shared" si="10"/>
        <v>0</v>
      </c>
      <c r="J64" s="16"/>
      <c r="L64" s="224"/>
    </row>
    <row r="65" spans="2:13">
      <c r="B65" s="172" t="str">
        <f>B$6</f>
        <v>SCP</v>
      </c>
      <c r="C65" s="47"/>
      <c r="D65" s="47"/>
      <c r="E65" s="47"/>
      <c r="F65" s="47"/>
      <c r="G65" s="47"/>
      <c r="H65" s="54">
        <f t="shared" si="9"/>
        <v>0</v>
      </c>
      <c r="I65" s="54">
        <f t="shared" si="10"/>
        <v>0</v>
      </c>
      <c r="J65" s="16"/>
      <c r="L65" s="224"/>
    </row>
    <row r="66" spans="2:13">
      <c r="B66" s="172" t="str">
        <f>B$7</f>
        <v>CV+</v>
      </c>
      <c r="C66" s="47"/>
      <c r="D66" s="47"/>
      <c r="E66" s="47"/>
      <c r="F66" s="47"/>
      <c r="G66" s="47"/>
      <c r="H66" s="54">
        <f t="shared" si="9"/>
        <v>0</v>
      </c>
      <c r="I66" s="54">
        <f t="shared" si="10"/>
        <v>0</v>
      </c>
      <c r="J66" s="16"/>
      <c r="L66" s="224"/>
    </row>
    <row r="67" spans="2:13">
      <c r="B67" s="172" t="str">
        <f>B$8</f>
        <v>CV-</v>
      </c>
      <c r="C67" s="47"/>
      <c r="D67" s="47"/>
      <c r="E67" s="47"/>
      <c r="F67" s="47"/>
      <c r="G67" s="47"/>
      <c r="H67" s="54">
        <f t="shared" si="9"/>
        <v>0</v>
      </c>
      <c r="I67" s="54">
        <f t="shared" si="10"/>
        <v>0</v>
      </c>
      <c r="J67" s="16"/>
      <c r="L67" s="224"/>
    </row>
    <row r="68" spans="2:13">
      <c r="B68" s="172">
        <f>B$9</f>
        <v>0</v>
      </c>
      <c r="C68" s="47"/>
      <c r="D68" s="47"/>
      <c r="E68" s="47"/>
      <c r="F68" s="47"/>
      <c r="G68" s="47"/>
      <c r="H68" s="54">
        <f t="shared" si="9"/>
        <v>0</v>
      </c>
      <c r="I68" s="54">
        <f t="shared" si="10"/>
        <v>0</v>
      </c>
      <c r="J68" s="16"/>
      <c r="L68" s="224"/>
    </row>
    <row r="69" spans="2:13">
      <c r="B69" s="172">
        <f>B$10</f>
        <v>0</v>
      </c>
      <c r="C69" s="47"/>
      <c r="D69" s="47"/>
      <c r="E69" s="47"/>
      <c r="F69" s="47"/>
      <c r="G69" s="47"/>
      <c r="H69" s="54">
        <f t="shared" si="9"/>
        <v>0</v>
      </c>
      <c r="I69" s="54">
        <f t="shared" si="10"/>
        <v>0</v>
      </c>
      <c r="J69" s="16"/>
      <c r="L69" s="224"/>
    </row>
    <row r="70" spans="2:13">
      <c r="B70" s="172">
        <f>B$11</f>
        <v>0</v>
      </c>
      <c r="C70" s="47"/>
      <c r="D70" s="47"/>
      <c r="E70" s="47"/>
      <c r="F70" s="47"/>
      <c r="G70" s="47"/>
      <c r="H70" s="54">
        <f t="shared" si="9"/>
        <v>0</v>
      </c>
      <c r="I70" s="54">
        <f t="shared" si="10"/>
        <v>0</v>
      </c>
      <c r="J70" s="16"/>
      <c r="L70" s="224"/>
    </row>
    <row r="71" spans="2:13" ht="13.5" thickBot="1">
      <c r="B71" s="173">
        <f>B$12</f>
        <v>0</v>
      </c>
      <c r="C71" s="47"/>
      <c r="D71" s="47"/>
      <c r="E71" s="47"/>
      <c r="F71" s="47"/>
      <c r="G71" s="47"/>
      <c r="H71" s="54">
        <f t="shared" si="9"/>
        <v>0</v>
      </c>
      <c r="I71" s="54">
        <f t="shared" si="10"/>
        <v>0</v>
      </c>
      <c r="J71" s="16"/>
      <c r="L71" s="224"/>
    </row>
    <row r="72" spans="2:13">
      <c r="B72" s="16"/>
      <c r="C72" s="16"/>
      <c r="D72" s="16"/>
      <c r="E72" s="16"/>
      <c r="F72" s="16"/>
      <c r="G72" s="16"/>
      <c r="H72" s="16"/>
      <c r="I72" s="16"/>
      <c r="J72" s="16"/>
      <c r="L72" s="224"/>
    </row>
    <row r="73" spans="2:13">
      <c r="B73" s="16"/>
      <c r="C73" s="16"/>
      <c r="D73" s="16"/>
      <c r="E73" s="16"/>
      <c r="F73" s="16"/>
      <c r="G73" s="16"/>
      <c r="H73" s="16"/>
      <c r="I73" s="16"/>
      <c r="J73" s="16"/>
      <c r="L73" s="224"/>
    </row>
    <row r="74" spans="2:13" ht="16.5" thickBot="1">
      <c r="B74" s="207" t="s">
        <v>5</v>
      </c>
      <c r="C74" s="209" t="s">
        <v>37</v>
      </c>
      <c r="D74" s="210"/>
      <c r="E74" s="211"/>
      <c r="F74" s="212"/>
      <c r="G74" s="213"/>
      <c r="H74" s="213"/>
      <c r="I74" s="214"/>
      <c r="J74" s="3"/>
      <c r="K74" s="170"/>
      <c r="L74" s="66"/>
      <c r="M74" s="67"/>
    </row>
    <row r="75" spans="2:13" ht="13.5" thickBot="1">
      <c r="B75" s="208"/>
      <c r="C75" s="41" t="s">
        <v>73</v>
      </c>
      <c r="D75" s="41" t="s">
        <v>7</v>
      </c>
      <c r="E75" s="41" t="str">
        <f>$E$19</f>
        <v xml:space="preserve">V </v>
      </c>
      <c r="F75" s="34" t="str">
        <f>$F$19</f>
        <v>MY</v>
      </c>
      <c r="G75" s="34" t="str">
        <f>$G$19</f>
        <v>MX</v>
      </c>
      <c r="H75" s="42" t="str">
        <f>$H$19</f>
        <v>Mc,y</v>
      </c>
      <c r="I75" s="42" t="str">
        <f>$I$19</f>
        <v>Mc,x</v>
      </c>
      <c r="J75" s="9"/>
      <c r="K75" s="164" t="s">
        <v>32</v>
      </c>
      <c r="L75" s="165"/>
      <c r="M75" s="166" t="s">
        <v>0</v>
      </c>
    </row>
    <row r="76" spans="2:13" ht="13.5" thickBot="1">
      <c r="B76" s="171" t="str">
        <f>B$3</f>
        <v>CP</v>
      </c>
      <c r="C76" s="47"/>
      <c r="D76" s="47"/>
      <c r="E76" s="47"/>
      <c r="F76" s="47"/>
      <c r="G76" s="47"/>
      <c r="H76" s="54">
        <f>F76+E76*L$76</f>
        <v>0</v>
      </c>
      <c r="I76" s="54">
        <f>G76+E76*L$75</f>
        <v>0</v>
      </c>
      <c r="J76" s="16"/>
      <c r="K76" s="167" t="s">
        <v>33</v>
      </c>
      <c r="L76" s="168"/>
      <c r="M76" s="169" t="s">
        <v>0</v>
      </c>
    </row>
    <row r="77" spans="2:13">
      <c r="B77" s="172" t="str">
        <f>B$4</f>
        <v>TC</v>
      </c>
      <c r="C77" s="47"/>
      <c r="D77" s="47"/>
      <c r="E77" s="47"/>
      <c r="F77" s="47"/>
      <c r="G77" s="47"/>
      <c r="H77" s="54">
        <f t="shared" ref="H77:H85" si="11">F77+E77*L$76</f>
        <v>0</v>
      </c>
      <c r="I77" s="54">
        <f t="shared" ref="I77:I85" si="12">G77+E77*L$75</f>
        <v>0</v>
      </c>
      <c r="J77" s="16"/>
      <c r="L77" s="224"/>
    </row>
    <row r="78" spans="2:13">
      <c r="B78" s="172" t="str">
        <f>B$5</f>
        <v>SCM</v>
      </c>
      <c r="C78" s="47"/>
      <c r="D78" s="47"/>
      <c r="E78" s="47"/>
      <c r="F78" s="47"/>
      <c r="G78" s="47"/>
      <c r="H78" s="54">
        <f t="shared" si="11"/>
        <v>0</v>
      </c>
      <c r="I78" s="54">
        <f t="shared" si="12"/>
        <v>0</v>
      </c>
      <c r="J78" s="16"/>
      <c r="L78" s="224"/>
    </row>
    <row r="79" spans="2:13">
      <c r="B79" s="172" t="str">
        <f>B$6</f>
        <v>SCP</v>
      </c>
      <c r="C79" s="47"/>
      <c r="D79" s="47"/>
      <c r="E79" s="47"/>
      <c r="F79" s="47"/>
      <c r="G79" s="47"/>
      <c r="H79" s="54">
        <f t="shared" si="11"/>
        <v>0</v>
      </c>
      <c r="I79" s="54">
        <f t="shared" si="12"/>
        <v>0</v>
      </c>
      <c r="J79" s="16"/>
      <c r="L79" s="224"/>
    </row>
    <row r="80" spans="2:13">
      <c r="B80" s="172" t="str">
        <f>B$7</f>
        <v>CV+</v>
      </c>
      <c r="C80" s="47"/>
      <c r="D80" s="47"/>
      <c r="E80" s="47"/>
      <c r="F80" s="47"/>
      <c r="G80" s="47"/>
      <c r="H80" s="54">
        <f t="shared" si="11"/>
        <v>0</v>
      </c>
      <c r="I80" s="54">
        <f t="shared" si="12"/>
        <v>0</v>
      </c>
      <c r="J80" s="16"/>
      <c r="L80" s="224"/>
    </row>
    <row r="81" spans="2:13">
      <c r="B81" s="172" t="str">
        <f>B$8</f>
        <v>CV-</v>
      </c>
      <c r="C81" s="47"/>
      <c r="D81" s="47"/>
      <c r="E81" s="47"/>
      <c r="F81" s="47"/>
      <c r="G81" s="47"/>
      <c r="H81" s="54">
        <f t="shared" si="11"/>
        <v>0</v>
      </c>
      <c r="I81" s="54">
        <f t="shared" si="12"/>
        <v>0</v>
      </c>
      <c r="J81" s="16"/>
      <c r="L81" s="224"/>
    </row>
    <row r="82" spans="2:13">
      <c r="B82" s="172">
        <f>B$9</f>
        <v>0</v>
      </c>
      <c r="C82" s="47"/>
      <c r="D82" s="47"/>
      <c r="E82" s="47"/>
      <c r="F82" s="47"/>
      <c r="G82" s="47"/>
      <c r="H82" s="54">
        <f t="shared" si="11"/>
        <v>0</v>
      </c>
      <c r="I82" s="54">
        <f t="shared" si="12"/>
        <v>0</v>
      </c>
      <c r="J82" s="16"/>
      <c r="L82" s="224"/>
    </row>
    <row r="83" spans="2:13">
      <c r="B83" s="172">
        <f>B$10</f>
        <v>0</v>
      </c>
      <c r="C83" s="47"/>
      <c r="D83" s="47"/>
      <c r="E83" s="47"/>
      <c r="F83" s="47"/>
      <c r="G83" s="47"/>
      <c r="H83" s="54">
        <f t="shared" si="11"/>
        <v>0</v>
      </c>
      <c r="I83" s="54">
        <f t="shared" si="12"/>
        <v>0</v>
      </c>
      <c r="J83" s="16"/>
      <c r="L83" s="224"/>
    </row>
    <row r="84" spans="2:13">
      <c r="B84" s="172">
        <f>B$11</f>
        <v>0</v>
      </c>
      <c r="C84" s="47"/>
      <c r="D84" s="47"/>
      <c r="E84" s="47"/>
      <c r="F84" s="47"/>
      <c r="G84" s="47"/>
      <c r="H84" s="54">
        <f t="shared" si="11"/>
        <v>0</v>
      </c>
      <c r="I84" s="54">
        <f t="shared" si="12"/>
        <v>0</v>
      </c>
      <c r="J84" s="16"/>
      <c r="L84" s="224"/>
    </row>
    <row r="85" spans="2:13" ht="13.5" thickBot="1">
      <c r="B85" s="173">
        <f>B$12</f>
        <v>0</v>
      </c>
      <c r="C85" s="47"/>
      <c r="D85" s="47"/>
      <c r="E85" s="47"/>
      <c r="F85" s="47"/>
      <c r="G85" s="47"/>
      <c r="H85" s="54">
        <f t="shared" si="11"/>
        <v>0</v>
      </c>
      <c r="I85" s="54">
        <f t="shared" si="12"/>
        <v>0</v>
      </c>
      <c r="J85" s="16"/>
      <c r="K85" s="9"/>
      <c r="L85" s="224"/>
    </row>
    <row r="86" spans="2:13">
      <c r="B86" s="16"/>
      <c r="C86" s="16"/>
      <c r="D86" s="16"/>
      <c r="E86" s="16"/>
      <c r="F86" s="16"/>
      <c r="G86" s="16"/>
      <c r="H86" s="16"/>
      <c r="I86" s="16"/>
      <c r="J86" s="16"/>
      <c r="L86" s="224"/>
    </row>
    <row r="87" spans="2:13">
      <c r="B87" s="16"/>
      <c r="C87" s="16"/>
      <c r="D87" s="16"/>
      <c r="E87" s="16"/>
      <c r="F87" s="16"/>
      <c r="G87" s="16"/>
      <c r="H87" s="16"/>
      <c r="I87" s="16"/>
      <c r="J87" s="16"/>
      <c r="L87" s="224"/>
    </row>
    <row r="88" spans="2:13" ht="16.5" thickBot="1">
      <c r="B88" s="207" t="s">
        <v>5</v>
      </c>
      <c r="C88" s="209" t="s">
        <v>38</v>
      </c>
      <c r="D88" s="210"/>
      <c r="E88" s="211"/>
      <c r="F88" s="212"/>
      <c r="G88" s="213"/>
      <c r="H88" s="213"/>
      <c r="I88" s="214"/>
      <c r="J88" s="3"/>
      <c r="K88" s="170"/>
      <c r="L88" s="66"/>
      <c r="M88" s="67"/>
    </row>
    <row r="89" spans="2:13" ht="13.5" thickBot="1">
      <c r="B89" s="208"/>
      <c r="C89" s="41" t="s">
        <v>73</v>
      </c>
      <c r="D89" s="41" t="s">
        <v>80</v>
      </c>
      <c r="E89" s="41" t="str">
        <f>$E$19</f>
        <v xml:space="preserve">V </v>
      </c>
      <c r="F89" s="34" t="str">
        <f>$F$19</f>
        <v>MY</v>
      </c>
      <c r="G89" s="34" t="str">
        <f>$G$19</f>
        <v>MX</v>
      </c>
      <c r="H89" s="42" t="str">
        <f>$H$19</f>
        <v>Mc,y</v>
      </c>
      <c r="I89" s="42" t="str">
        <f>$I$19</f>
        <v>Mc,x</v>
      </c>
      <c r="J89" s="9"/>
      <c r="K89" s="164" t="s">
        <v>32</v>
      </c>
      <c r="L89" s="165"/>
      <c r="M89" s="166" t="s">
        <v>0</v>
      </c>
    </row>
    <row r="90" spans="2:13" ht="13.5" thickBot="1">
      <c r="B90" s="171" t="str">
        <f>B$3</f>
        <v>CP</v>
      </c>
      <c r="C90" s="47"/>
      <c r="D90" s="47"/>
      <c r="E90" s="47"/>
      <c r="F90" s="47"/>
      <c r="G90" s="47"/>
      <c r="H90" s="50">
        <f>F90+E90*L$90</f>
        <v>0</v>
      </c>
      <c r="I90" s="54">
        <f>G90+E90*L$89</f>
        <v>0</v>
      </c>
      <c r="J90" s="16"/>
      <c r="K90" s="167" t="s">
        <v>33</v>
      </c>
      <c r="L90" s="168"/>
      <c r="M90" s="169" t="s">
        <v>0</v>
      </c>
    </row>
    <row r="91" spans="2:13">
      <c r="B91" s="172" t="str">
        <f>B$4</f>
        <v>TC</v>
      </c>
      <c r="C91" s="47"/>
      <c r="D91" s="47"/>
      <c r="E91" s="47"/>
      <c r="F91" s="47"/>
      <c r="G91" s="47"/>
      <c r="H91" s="50">
        <f t="shared" ref="H91:H99" si="13">F91+E91*L$90</f>
        <v>0</v>
      </c>
      <c r="I91" s="54">
        <f t="shared" ref="I91:I99" si="14">G91+E91*L$89</f>
        <v>0</v>
      </c>
      <c r="J91" s="16"/>
      <c r="L91" s="225"/>
    </row>
    <row r="92" spans="2:13">
      <c r="B92" s="172" t="str">
        <f>B$5</f>
        <v>SCM</v>
      </c>
      <c r="C92" s="47"/>
      <c r="D92" s="47"/>
      <c r="E92" s="47"/>
      <c r="F92" s="47"/>
      <c r="G92" s="47"/>
      <c r="H92" s="50">
        <f t="shared" si="13"/>
        <v>0</v>
      </c>
      <c r="I92" s="54">
        <f t="shared" si="14"/>
        <v>0</v>
      </c>
      <c r="J92" s="16"/>
      <c r="L92" s="226"/>
    </row>
    <row r="93" spans="2:13">
      <c r="B93" s="172" t="str">
        <f>B$6</f>
        <v>SCP</v>
      </c>
      <c r="C93" s="47"/>
      <c r="D93" s="47"/>
      <c r="E93" s="47"/>
      <c r="F93" s="47"/>
      <c r="G93" s="47"/>
      <c r="H93" s="50">
        <f t="shared" si="13"/>
        <v>0</v>
      </c>
      <c r="I93" s="54">
        <f t="shared" si="14"/>
        <v>0</v>
      </c>
      <c r="J93" s="16"/>
      <c r="L93" s="226"/>
    </row>
    <row r="94" spans="2:13">
      <c r="B94" s="172" t="str">
        <f>B$7</f>
        <v>CV+</v>
      </c>
      <c r="C94" s="47"/>
      <c r="D94" s="47"/>
      <c r="E94" s="47"/>
      <c r="F94" s="47"/>
      <c r="G94" s="47"/>
      <c r="H94" s="50">
        <f t="shared" si="13"/>
        <v>0</v>
      </c>
      <c r="I94" s="54">
        <f t="shared" si="14"/>
        <v>0</v>
      </c>
      <c r="J94" s="16"/>
      <c r="L94" s="226"/>
    </row>
    <row r="95" spans="2:13">
      <c r="B95" s="172" t="str">
        <f>B$8</f>
        <v>CV-</v>
      </c>
      <c r="C95" s="47"/>
      <c r="D95" s="47"/>
      <c r="E95" s="47"/>
      <c r="F95" s="47"/>
      <c r="G95" s="47"/>
      <c r="H95" s="50">
        <f t="shared" si="13"/>
        <v>0</v>
      </c>
      <c r="I95" s="54">
        <f t="shared" si="14"/>
        <v>0</v>
      </c>
      <c r="J95" s="16"/>
      <c r="L95" s="226"/>
    </row>
    <row r="96" spans="2:13">
      <c r="B96" s="172">
        <f>B$9</f>
        <v>0</v>
      </c>
      <c r="C96" s="47"/>
      <c r="D96" s="47"/>
      <c r="E96" s="47"/>
      <c r="F96" s="47"/>
      <c r="G96" s="47"/>
      <c r="H96" s="50">
        <f t="shared" si="13"/>
        <v>0</v>
      </c>
      <c r="I96" s="54">
        <f t="shared" si="14"/>
        <v>0</v>
      </c>
      <c r="J96" s="16"/>
      <c r="L96" s="226"/>
    </row>
    <row r="97" spans="2:13">
      <c r="B97" s="172">
        <f>B$10</f>
        <v>0</v>
      </c>
      <c r="C97" s="47"/>
      <c r="D97" s="47"/>
      <c r="E97" s="47"/>
      <c r="F97" s="47"/>
      <c r="G97" s="47"/>
      <c r="H97" s="50">
        <f t="shared" si="13"/>
        <v>0</v>
      </c>
      <c r="I97" s="54">
        <f t="shared" si="14"/>
        <v>0</v>
      </c>
      <c r="J97" s="16"/>
      <c r="L97" s="226"/>
    </row>
    <row r="98" spans="2:13">
      <c r="B98" s="172">
        <f>B$11</f>
        <v>0</v>
      </c>
      <c r="C98" s="47"/>
      <c r="D98" s="47"/>
      <c r="E98" s="47"/>
      <c r="F98" s="47"/>
      <c r="G98" s="47"/>
      <c r="H98" s="50">
        <f t="shared" si="13"/>
        <v>0</v>
      </c>
      <c r="I98" s="54">
        <f t="shared" si="14"/>
        <v>0</v>
      </c>
      <c r="J98" s="16"/>
      <c r="L98" s="226"/>
    </row>
    <row r="99" spans="2:13" ht="13.5" thickBot="1">
      <c r="B99" s="173">
        <f>B$12</f>
        <v>0</v>
      </c>
      <c r="C99" s="47"/>
      <c r="D99" s="47"/>
      <c r="E99" s="47"/>
      <c r="F99" s="47"/>
      <c r="G99" s="47"/>
      <c r="H99" s="54">
        <f t="shared" si="13"/>
        <v>0</v>
      </c>
      <c r="I99" s="54">
        <f t="shared" si="14"/>
        <v>0</v>
      </c>
      <c r="J99" s="16"/>
      <c r="L99" s="226"/>
    </row>
    <row r="100" spans="2:13">
      <c r="B100" s="16"/>
      <c r="C100" s="16"/>
      <c r="D100" s="16"/>
      <c r="E100" s="16"/>
      <c r="F100" s="16"/>
      <c r="G100" s="16"/>
      <c r="H100" s="16"/>
      <c r="I100" s="16"/>
      <c r="J100" s="16"/>
      <c r="L100" s="226"/>
    </row>
    <row r="101" spans="2:13">
      <c r="B101" s="16"/>
      <c r="C101" s="16"/>
      <c r="D101" s="16"/>
      <c r="E101" s="16"/>
      <c r="F101" s="16"/>
      <c r="G101" s="16"/>
      <c r="H101" s="16"/>
      <c r="I101" s="16"/>
      <c r="J101" s="16"/>
      <c r="L101" s="224"/>
    </row>
    <row r="102" spans="2:13" ht="16.5" thickBot="1">
      <c r="B102" s="207" t="s">
        <v>5</v>
      </c>
      <c r="C102" s="209" t="s">
        <v>39</v>
      </c>
      <c r="D102" s="210"/>
      <c r="E102" s="211"/>
      <c r="F102" s="212"/>
      <c r="G102" s="213"/>
      <c r="H102" s="213"/>
      <c r="I102" s="214"/>
      <c r="J102" s="3"/>
      <c r="K102" s="170"/>
      <c r="L102" s="66"/>
      <c r="M102" s="67"/>
    </row>
    <row r="103" spans="2:13" ht="13.5" thickBot="1">
      <c r="B103" s="208"/>
      <c r="C103" s="41" t="s">
        <v>73</v>
      </c>
      <c r="D103" s="41" t="s">
        <v>7</v>
      </c>
      <c r="E103" s="41" t="str">
        <f>$E$19</f>
        <v xml:space="preserve">V </v>
      </c>
      <c r="F103" s="34" t="str">
        <f>$F$19</f>
        <v>MY</v>
      </c>
      <c r="G103" s="34" t="str">
        <f>$G$19</f>
        <v>MX</v>
      </c>
      <c r="H103" s="42" t="str">
        <f>$H$19</f>
        <v>Mc,y</v>
      </c>
      <c r="I103" s="42" t="str">
        <f>$I$19</f>
        <v>Mc,x</v>
      </c>
      <c r="J103" s="9"/>
      <c r="K103" s="164" t="s">
        <v>32</v>
      </c>
      <c r="L103" s="165"/>
      <c r="M103" s="166" t="s">
        <v>0</v>
      </c>
    </row>
    <row r="104" spans="2:13" ht="13.5" thickBot="1">
      <c r="B104" s="171" t="str">
        <f>B$3</f>
        <v>CP</v>
      </c>
      <c r="C104" s="47"/>
      <c r="D104" s="47"/>
      <c r="E104" s="47"/>
      <c r="F104" s="47"/>
      <c r="G104" s="47"/>
      <c r="H104" s="54">
        <f>F104+E104*L$104</f>
        <v>0</v>
      </c>
      <c r="I104" s="54">
        <f>G104+E104*L$103</f>
        <v>0</v>
      </c>
      <c r="J104" s="16"/>
      <c r="K104" s="167" t="s">
        <v>33</v>
      </c>
      <c r="L104" s="168"/>
      <c r="M104" s="169" t="s">
        <v>0</v>
      </c>
    </row>
    <row r="105" spans="2:13">
      <c r="B105" s="172" t="str">
        <f>B$4</f>
        <v>TC</v>
      </c>
      <c r="C105" s="47"/>
      <c r="D105" s="47"/>
      <c r="E105" s="47"/>
      <c r="F105" s="47"/>
      <c r="G105" s="47"/>
      <c r="H105" s="54">
        <f t="shared" ref="H105:H113" si="15">F105+E105*L$104</f>
        <v>0</v>
      </c>
      <c r="I105" s="54">
        <f t="shared" ref="I105:I113" si="16">G105+E105*L$103</f>
        <v>0</v>
      </c>
      <c r="J105" s="16"/>
      <c r="L105" s="9"/>
    </row>
    <row r="106" spans="2:13">
      <c r="B106" s="172" t="str">
        <f>B$5</f>
        <v>SCM</v>
      </c>
      <c r="C106" s="47"/>
      <c r="D106" s="47"/>
      <c r="E106" s="47"/>
      <c r="F106" s="47"/>
      <c r="G106" s="47"/>
      <c r="H106" s="54">
        <f t="shared" si="15"/>
        <v>0</v>
      </c>
      <c r="I106" s="54">
        <f t="shared" si="16"/>
        <v>0</v>
      </c>
      <c r="J106" s="16"/>
    </row>
    <row r="107" spans="2:13">
      <c r="B107" s="172" t="str">
        <f>B$6</f>
        <v>SCP</v>
      </c>
      <c r="C107" s="47"/>
      <c r="D107" s="47"/>
      <c r="E107" s="47"/>
      <c r="F107" s="47"/>
      <c r="G107" s="47"/>
      <c r="H107" s="54">
        <f t="shared" si="15"/>
        <v>0</v>
      </c>
      <c r="I107" s="54">
        <f t="shared" si="16"/>
        <v>0</v>
      </c>
      <c r="J107" s="16"/>
    </row>
    <row r="108" spans="2:13">
      <c r="B108" s="172" t="str">
        <f>B$7</f>
        <v>CV+</v>
      </c>
      <c r="C108" s="47"/>
      <c r="D108" s="47"/>
      <c r="E108" s="47"/>
      <c r="F108" s="47"/>
      <c r="G108" s="47"/>
      <c r="H108" s="54">
        <f t="shared" si="15"/>
        <v>0</v>
      </c>
      <c r="I108" s="54">
        <f t="shared" si="16"/>
        <v>0</v>
      </c>
      <c r="J108" s="16"/>
    </row>
    <row r="109" spans="2:13">
      <c r="B109" s="172" t="str">
        <f>B$8</f>
        <v>CV-</v>
      </c>
      <c r="C109" s="47"/>
      <c r="D109" s="47"/>
      <c r="E109" s="47"/>
      <c r="F109" s="47"/>
      <c r="G109" s="47"/>
      <c r="H109" s="54">
        <f t="shared" si="15"/>
        <v>0</v>
      </c>
      <c r="I109" s="54">
        <f t="shared" si="16"/>
        <v>0</v>
      </c>
      <c r="J109" s="16"/>
    </row>
    <row r="110" spans="2:13">
      <c r="B110" s="172">
        <f>B$9</f>
        <v>0</v>
      </c>
      <c r="C110" s="47"/>
      <c r="D110" s="47"/>
      <c r="E110" s="47"/>
      <c r="F110" s="47"/>
      <c r="G110" s="47"/>
      <c r="H110" s="54">
        <f t="shared" si="15"/>
        <v>0</v>
      </c>
      <c r="I110" s="54">
        <f t="shared" si="16"/>
        <v>0</v>
      </c>
      <c r="J110" s="16"/>
    </row>
    <row r="111" spans="2:13">
      <c r="B111" s="172">
        <f>B$10</f>
        <v>0</v>
      </c>
      <c r="C111" s="47"/>
      <c r="D111" s="47"/>
      <c r="E111" s="47"/>
      <c r="F111" s="47"/>
      <c r="G111" s="47"/>
      <c r="H111" s="54">
        <f t="shared" si="15"/>
        <v>0</v>
      </c>
      <c r="I111" s="54">
        <f t="shared" si="16"/>
        <v>0</v>
      </c>
      <c r="J111" s="16"/>
    </row>
    <row r="112" spans="2:13">
      <c r="B112" s="172">
        <f>B$11</f>
        <v>0</v>
      </c>
      <c r="C112" s="47"/>
      <c r="D112" s="47"/>
      <c r="E112" s="47"/>
      <c r="F112" s="47"/>
      <c r="G112" s="47"/>
      <c r="H112" s="54">
        <f t="shared" si="15"/>
        <v>0</v>
      </c>
      <c r="I112" s="54">
        <f t="shared" si="16"/>
        <v>0</v>
      </c>
      <c r="J112" s="16"/>
    </row>
    <row r="113" spans="2:13" ht="13.5" thickBot="1">
      <c r="B113" s="173">
        <f>B$12</f>
        <v>0</v>
      </c>
      <c r="C113" s="47"/>
      <c r="D113" s="47"/>
      <c r="E113" s="47"/>
      <c r="F113" s="47"/>
      <c r="G113" s="47"/>
      <c r="H113" s="54">
        <f t="shared" si="15"/>
        <v>0</v>
      </c>
      <c r="I113" s="54">
        <f t="shared" si="16"/>
        <v>0</v>
      </c>
      <c r="J113" s="16"/>
    </row>
    <row r="114" spans="2:13"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2:13"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2:13" ht="16.5" thickBot="1">
      <c r="B116" s="207" t="s">
        <v>5</v>
      </c>
      <c r="C116" s="209" t="s">
        <v>40</v>
      </c>
      <c r="D116" s="210"/>
      <c r="E116" s="211"/>
      <c r="F116" s="212"/>
      <c r="G116" s="213"/>
      <c r="H116" s="213"/>
      <c r="I116" s="214"/>
      <c r="J116" s="3"/>
      <c r="K116" s="170"/>
      <c r="L116" s="66"/>
      <c r="M116" s="67"/>
    </row>
    <row r="117" spans="2:13" ht="13.5" thickBot="1">
      <c r="B117" s="208"/>
      <c r="C117" s="41" t="s">
        <v>73</v>
      </c>
      <c r="D117" s="41" t="s">
        <v>80</v>
      </c>
      <c r="E117" s="41" t="str">
        <f>$E$19</f>
        <v xml:space="preserve">V </v>
      </c>
      <c r="F117" s="34" t="str">
        <f>$F$19</f>
        <v>MY</v>
      </c>
      <c r="G117" s="34" t="str">
        <f>$G$19</f>
        <v>MX</v>
      </c>
      <c r="H117" s="42" t="str">
        <f>$H$19</f>
        <v>Mc,y</v>
      </c>
      <c r="I117" s="42" t="str">
        <f>$I$19</f>
        <v>Mc,x</v>
      </c>
      <c r="J117" s="9"/>
      <c r="K117" s="164" t="s">
        <v>32</v>
      </c>
      <c r="L117" s="165"/>
      <c r="M117" s="166" t="s">
        <v>0</v>
      </c>
    </row>
    <row r="118" spans="2:13" ht="13.5" thickBot="1">
      <c r="B118" s="171" t="str">
        <f>B$3</f>
        <v>CP</v>
      </c>
      <c r="C118" s="47"/>
      <c r="D118" s="47"/>
      <c r="E118" s="47"/>
      <c r="F118" s="47"/>
      <c r="G118" s="47"/>
      <c r="H118" s="54">
        <f>F118+E118*L$118</f>
        <v>0</v>
      </c>
      <c r="I118" s="54">
        <f>G118+E118*L$117</f>
        <v>0</v>
      </c>
      <c r="J118" s="16"/>
      <c r="K118" s="167" t="s">
        <v>33</v>
      </c>
      <c r="L118" s="168"/>
      <c r="M118" s="169" t="s">
        <v>0</v>
      </c>
    </row>
    <row r="119" spans="2:13">
      <c r="B119" s="172" t="str">
        <f>B$4</f>
        <v>TC</v>
      </c>
      <c r="C119" s="47"/>
      <c r="D119" s="47"/>
      <c r="E119" s="47"/>
      <c r="F119" s="47"/>
      <c r="G119" s="47"/>
      <c r="H119" s="54">
        <f t="shared" ref="H119:H127" si="17">F119+E119*L$118</f>
        <v>0</v>
      </c>
      <c r="I119" s="54">
        <f t="shared" ref="I119:I127" si="18">G119+E119*L$117</f>
        <v>0</v>
      </c>
      <c r="J119" s="16"/>
      <c r="L119" s="9"/>
    </row>
    <row r="120" spans="2:13">
      <c r="B120" s="172" t="str">
        <f>B$5</f>
        <v>SCM</v>
      </c>
      <c r="C120" s="47"/>
      <c r="D120" s="47"/>
      <c r="E120" s="47"/>
      <c r="F120" s="47"/>
      <c r="G120" s="47"/>
      <c r="H120" s="54">
        <f t="shared" si="17"/>
        <v>0</v>
      </c>
      <c r="I120" s="54">
        <f t="shared" si="18"/>
        <v>0</v>
      </c>
      <c r="J120" s="16"/>
    </row>
    <row r="121" spans="2:13">
      <c r="B121" s="172" t="str">
        <f>B$6</f>
        <v>SCP</v>
      </c>
      <c r="C121" s="47"/>
      <c r="D121" s="47"/>
      <c r="E121" s="47"/>
      <c r="F121" s="47"/>
      <c r="G121" s="47"/>
      <c r="H121" s="54">
        <f t="shared" si="17"/>
        <v>0</v>
      </c>
      <c r="I121" s="54">
        <f t="shared" si="18"/>
        <v>0</v>
      </c>
      <c r="J121" s="16"/>
    </row>
    <row r="122" spans="2:13">
      <c r="B122" s="172" t="str">
        <f>B$7</f>
        <v>CV+</v>
      </c>
      <c r="C122" s="47"/>
      <c r="D122" s="47"/>
      <c r="E122" s="47"/>
      <c r="F122" s="47"/>
      <c r="G122" s="47"/>
      <c r="H122" s="54">
        <f t="shared" si="17"/>
        <v>0</v>
      </c>
      <c r="I122" s="54">
        <f t="shared" si="18"/>
        <v>0</v>
      </c>
      <c r="J122" s="16"/>
    </row>
    <row r="123" spans="2:13">
      <c r="B123" s="172" t="str">
        <f>B$8</f>
        <v>CV-</v>
      </c>
      <c r="C123" s="47"/>
      <c r="D123" s="47"/>
      <c r="E123" s="47"/>
      <c r="F123" s="47"/>
      <c r="G123" s="47"/>
      <c r="H123" s="54">
        <f t="shared" si="17"/>
        <v>0</v>
      </c>
      <c r="I123" s="54">
        <f t="shared" si="18"/>
        <v>0</v>
      </c>
      <c r="J123" s="16"/>
    </row>
    <row r="124" spans="2:13">
      <c r="B124" s="172">
        <f>B$9</f>
        <v>0</v>
      </c>
      <c r="C124" s="47"/>
      <c r="D124" s="47"/>
      <c r="E124" s="47"/>
      <c r="F124" s="47"/>
      <c r="G124" s="47"/>
      <c r="H124" s="54">
        <f t="shared" si="17"/>
        <v>0</v>
      </c>
      <c r="I124" s="54">
        <f t="shared" si="18"/>
        <v>0</v>
      </c>
      <c r="J124" s="16"/>
    </row>
    <row r="125" spans="2:13">
      <c r="B125" s="172">
        <f>B$10</f>
        <v>0</v>
      </c>
      <c r="C125" s="47"/>
      <c r="D125" s="47"/>
      <c r="E125" s="47"/>
      <c r="F125" s="47"/>
      <c r="G125" s="47"/>
      <c r="H125" s="54">
        <f t="shared" si="17"/>
        <v>0</v>
      </c>
      <c r="I125" s="54">
        <f t="shared" si="18"/>
        <v>0</v>
      </c>
      <c r="J125" s="16"/>
    </row>
    <row r="126" spans="2:13">
      <c r="B126" s="172">
        <f>B$11</f>
        <v>0</v>
      </c>
      <c r="C126" s="47"/>
      <c r="D126" s="47"/>
      <c r="E126" s="47"/>
      <c r="F126" s="47"/>
      <c r="G126" s="47"/>
      <c r="H126" s="54">
        <f t="shared" si="17"/>
        <v>0</v>
      </c>
      <c r="I126" s="54">
        <f t="shared" si="18"/>
        <v>0</v>
      </c>
      <c r="J126" s="16"/>
    </row>
    <row r="127" spans="2:13" ht="13.5" thickBot="1">
      <c r="B127" s="173">
        <f>B$12</f>
        <v>0</v>
      </c>
      <c r="C127" s="47"/>
      <c r="D127" s="47"/>
      <c r="E127" s="47"/>
      <c r="F127" s="47"/>
      <c r="G127" s="47"/>
      <c r="H127" s="54">
        <f t="shared" si="17"/>
        <v>0</v>
      </c>
      <c r="I127" s="54">
        <f t="shared" si="18"/>
        <v>0</v>
      </c>
      <c r="J127" s="16"/>
    </row>
    <row r="128" spans="2:13"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4" ht="15.7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68"/>
      <c r="L129" s="68"/>
      <c r="M129" s="67"/>
    </row>
    <row r="130" spans="1:14" ht="15.7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68"/>
      <c r="L130" s="68"/>
      <c r="M130" s="67"/>
    </row>
    <row r="131" spans="1:14" ht="16.5" thickBot="1">
      <c r="A131" s="59"/>
      <c r="B131" s="207" t="s">
        <v>5</v>
      </c>
      <c r="C131" s="209" t="s">
        <v>75</v>
      </c>
      <c r="D131" s="210"/>
      <c r="E131" s="211"/>
      <c r="F131" s="212"/>
      <c r="G131" s="213"/>
      <c r="H131" s="213"/>
      <c r="I131" s="214"/>
      <c r="J131" s="3"/>
      <c r="K131" s="170"/>
      <c r="L131" s="66"/>
      <c r="M131" s="67"/>
    </row>
    <row r="132" spans="1:14" ht="13.5" thickBot="1">
      <c r="A132" s="59"/>
      <c r="B132" s="208"/>
      <c r="C132" s="41" t="s">
        <v>73</v>
      </c>
      <c r="D132" s="41" t="s">
        <v>80</v>
      </c>
      <c r="E132" s="41" t="str">
        <f>$E$19</f>
        <v xml:space="preserve">V </v>
      </c>
      <c r="F132" s="34" t="str">
        <f>$F$19</f>
        <v>MY</v>
      </c>
      <c r="G132" s="34" t="str">
        <f>$G$19</f>
        <v>MX</v>
      </c>
      <c r="H132" s="42" t="str">
        <f>$H$19</f>
        <v>Mc,y</v>
      </c>
      <c r="I132" s="42" t="str">
        <f>$I$19</f>
        <v>Mc,x</v>
      </c>
      <c r="J132" s="9"/>
      <c r="K132" s="164" t="s">
        <v>32</v>
      </c>
      <c r="L132" s="165"/>
      <c r="M132" s="166" t="s">
        <v>0</v>
      </c>
    </row>
    <row r="133" spans="1:14" ht="13.5" thickBot="1">
      <c r="A133" s="59"/>
      <c r="B133" s="171" t="str">
        <f>B$3</f>
        <v>CP</v>
      </c>
      <c r="C133" s="47"/>
      <c r="D133" s="47"/>
      <c r="E133" s="47"/>
      <c r="F133" s="47"/>
      <c r="G133" s="47"/>
      <c r="H133" s="54">
        <f>F133+E133*L$133</f>
        <v>0</v>
      </c>
      <c r="I133" s="54">
        <f>G133+E133*L$132</f>
        <v>0</v>
      </c>
      <c r="J133" s="16"/>
      <c r="K133" s="167" t="s">
        <v>33</v>
      </c>
      <c r="L133" s="168"/>
      <c r="M133" s="169" t="s">
        <v>0</v>
      </c>
    </row>
    <row r="134" spans="1:14">
      <c r="A134" s="59"/>
      <c r="B134" s="172" t="str">
        <f>B$4</f>
        <v>TC</v>
      </c>
      <c r="C134" s="47"/>
      <c r="D134" s="47"/>
      <c r="E134" s="47"/>
      <c r="F134" s="47"/>
      <c r="G134" s="47"/>
      <c r="H134" s="54">
        <f t="shared" ref="H134:H142" si="19">F134+E134*L$133</f>
        <v>0</v>
      </c>
      <c r="I134" s="54">
        <f t="shared" ref="I134:I142" si="20">G134+E134*L$132</f>
        <v>0</v>
      </c>
      <c r="J134" s="16"/>
      <c r="L134" s="9"/>
    </row>
    <row r="135" spans="1:14">
      <c r="A135" s="59"/>
      <c r="B135" s="172" t="str">
        <f>B$5</f>
        <v>SCM</v>
      </c>
      <c r="C135" s="47"/>
      <c r="D135" s="47"/>
      <c r="E135" s="47"/>
      <c r="F135" s="47"/>
      <c r="G135" s="47"/>
      <c r="H135" s="54">
        <f t="shared" si="19"/>
        <v>0</v>
      </c>
      <c r="I135" s="54">
        <f t="shared" si="20"/>
        <v>0</v>
      </c>
      <c r="J135" s="16"/>
    </row>
    <row r="136" spans="1:14">
      <c r="A136" s="59"/>
      <c r="B136" s="172" t="str">
        <f>B$6</f>
        <v>SCP</v>
      </c>
      <c r="C136" s="47"/>
      <c r="D136" s="47"/>
      <c r="E136" s="47"/>
      <c r="F136" s="47"/>
      <c r="G136" s="47"/>
      <c r="H136" s="54">
        <f t="shared" si="19"/>
        <v>0</v>
      </c>
      <c r="I136" s="54">
        <f t="shared" si="20"/>
        <v>0</v>
      </c>
      <c r="J136" s="16"/>
    </row>
    <row r="137" spans="1:14">
      <c r="A137" s="59"/>
      <c r="B137" s="172" t="str">
        <f>B$7</f>
        <v>CV+</v>
      </c>
      <c r="C137" s="47"/>
      <c r="D137" s="47"/>
      <c r="E137" s="47"/>
      <c r="F137" s="47"/>
      <c r="G137" s="47"/>
      <c r="H137" s="54">
        <f t="shared" si="19"/>
        <v>0</v>
      </c>
      <c r="I137" s="54">
        <f t="shared" si="20"/>
        <v>0</v>
      </c>
      <c r="J137" s="16"/>
      <c r="N137" s="4"/>
    </row>
    <row r="138" spans="1:14">
      <c r="A138" s="59"/>
      <c r="B138" s="172" t="str">
        <f>B$8</f>
        <v>CV-</v>
      </c>
      <c r="C138" s="47"/>
      <c r="D138" s="47"/>
      <c r="E138" s="47"/>
      <c r="F138" s="47"/>
      <c r="G138" s="47"/>
      <c r="H138" s="54">
        <f t="shared" si="19"/>
        <v>0</v>
      </c>
      <c r="I138" s="54">
        <f t="shared" si="20"/>
        <v>0</v>
      </c>
      <c r="J138" s="16"/>
      <c r="N138" s="16"/>
    </row>
    <row r="139" spans="1:14">
      <c r="A139" s="59"/>
      <c r="B139" s="172">
        <f>B$9</f>
        <v>0</v>
      </c>
      <c r="C139" s="47"/>
      <c r="D139" s="47"/>
      <c r="E139" s="47"/>
      <c r="F139" s="47"/>
      <c r="G139" s="47"/>
      <c r="H139" s="54">
        <f t="shared" si="19"/>
        <v>0</v>
      </c>
      <c r="I139" s="54">
        <f t="shared" si="20"/>
        <v>0</v>
      </c>
      <c r="J139" s="16"/>
    </row>
    <row r="140" spans="1:14">
      <c r="A140" s="59"/>
      <c r="B140" s="172">
        <f>B$10</f>
        <v>0</v>
      </c>
      <c r="C140" s="47"/>
      <c r="D140" s="47"/>
      <c r="E140" s="47"/>
      <c r="F140" s="47"/>
      <c r="G140" s="47"/>
      <c r="H140" s="54">
        <f t="shared" si="19"/>
        <v>0</v>
      </c>
      <c r="I140" s="54">
        <f t="shared" si="20"/>
        <v>0</v>
      </c>
      <c r="J140" s="16"/>
    </row>
    <row r="141" spans="1:14">
      <c r="A141" s="59"/>
      <c r="B141" s="172">
        <f>B$11</f>
        <v>0</v>
      </c>
      <c r="C141" s="47"/>
      <c r="D141" s="47"/>
      <c r="E141" s="47"/>
      <c r="F141" s="47"/>
      <c r="G141" s="47"/>
      <c r="H141" s="54">
        <f t="shared" si="19"/>
        <v>0</v>
      </c>
      <c r="I141" s="54">
        <f t="shared" si="20"/>
        <v>0</v>
      </c>
      <c r="J141" s="16"/>
    </row>
    <row r="142" spans="1:14" ht="13.5" thickBot="1">
      <c r="A142" s="59"/>
      <c r="B142" s="173">
        <f>B$12</f>
        <v>0</v>
      </c>
      <c r="C142" s="47"/>
      <c r="D142" s="47"/>
      <c r="E142" s="47"/>
      <c r="F142" s="47"/>
      <c r="G142" s="47"/>
      <c r="H142" s="54">
        <f t="shared" si="19"/>
        <v>0</v>
      </c>
      <c r="I142" s="54">
        <f t="shared" si="20"/>
        <v>0</v>
      </c>
      <c r="J142" s="16"/>
    </row>
    <row r="143" spans="1:14" ht="10.5" customHeight="1">
      <c r="A143" s="59"/>
      <c r="B143" s="59"/>
      <c r="C143" s="59"/>
      <c r="D143" s="59"/>
      <c r="E143" s="59"/>
      <c r="F143" s="67"/>
      <c r="G143" s="59"/>
      <c r="H143" s="59"/>
      <c r="I143" s="59"/>
      <c r="J143" s="59"/>
      <c r="K143" s="66"/>
      <c r="L143" s="66"/>
      <c r="M143" s="67"/>
    </row>
    <row r="144" spans="1:1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66"/>
      <c r="L144" s="66"/>
      <c r="M144" s="67"/>
    </row>
    <row r="145" spans="1:13" ht="16.5" thickBot="1">
      <c r="A145" s="59"/>
      <c r="B145" s="207" t="s">
        <v>5</v>
      </c>
      <c r="C145" s="209" t="s">
        <v>76</v>
      </c>
      <c r="D145" s="210"/>
      <c r="E145" s="211"/>
      <c r="F145" s="212" t="s">
        <v>88</v>
      </c>
      <c r="G145" s="213"/>
      <c r="H145" s="213"/>
      <c r="I145" s="214"/>
      <c r="J145" s="3"/>
      <c r="K145" s="170"/>
      <c r="L145" s="66"/>
      <c r="M145" s="67"/>
    </row>
    <row r="146" spans="1:13" ht="13.5" thickBot="1">
      <c r="A146" s="59"/>
      <c r="B146" s="208"/>
      <c r="C146" s="41" t="s">
        <v>73</v>
      </c>
      <c r="D146" s="41" t="s">
        <v>80</v>
      </c>
      <c r="E146" s="41" t="str">
        <f>$E$19</f>
        <v xml:space="preserve">V </v>
      </c>
      <c r="F146" s="34" t="str">
        <f>$F$19</f>
        <v>MY</v>
      </c>
      <c r="G146" s="34" t="str">
        <f>$G$19</f>
        <v>MX</v>
      </c>
      <c r="H146" s="42" t="str">
        <f>$H$19</f>
        <v>Mc,y</v>
      </c>
      <c r="I146" s="42" t="str">
        <f>$I$19</f>
        <v>Mc,x</v>
      </c>
      <c r="J146" s="9"/>
      <c r="K146" s="164" t="s">
        <v>32</v>
      </c>
      <c r="L146" s="165"/>
      <c r="M146" s="166" t="s">
        <v>0</v>
      </c>
    </row>
    <row r="147" spans="1:13" ht="13.5" thickBot="1">
      <c r="A147" s="59"/>
      <c r="B147" s="171" t="str">
        <f>B$3</f>
        <v>CP</v>
      </c>
      <c r="C147" s="47"/>
      <c r="D147" s="47"/>
      <c r="E147" s="47"/>
      <c r="F147" s="47"/>
      <c r="G147" s="47"/>
      <c r="H147" s="54">
        <f>F147+E147*L$147</f>
        <v>0</v>
      </c>
      <c r="I147" s="54">
        <f>G147+E147*L$146</f>
        <v>0</v>
      </c>
      <c r="J147" s="16"/>
      <c r="K147" s="167" t="s">
        <v>33</v>
      </c>
      <c r="L147" s="168"/>
      <c r="M147" s="169" t="s">
        <v>0</v>
      </c>
    </row>
    <row r="148" spans="1:13">
      <c r="A148" s="59"/>
      <c r="B148" s="172" t="str">
        <f>B$4</f>
        <v>TC</v>
      </c>
      <c r="C148" s="47"/>
      <c r="D148" s="47"/>
      <c r="E148" s="47"/>
      <c r="F148" s="47"/>
      <c r="G148" s="47"/>
      <c r="H148" s="54">
        <f t="shared" ref="H148:H156" si="21">F148+E148*L$147</f>
        <v>0</v>
      </c>
      <c r="I148" s="54">
        <f t="shared" ref="I148:I156" si="22">G148+E148*L$146</f>
        <v>0</v>
      </c>
      <c r="J148" s="16"/>
      <c r="L148" s="9"/>
    </row>
    <row r="149" spans="1:13">
      <c r="A149" s="59"/>
      <c r="B149" s="172" t="str">
        <f>B$5</f>
        <v>SCM</v>
      </c>
      <c r="C149" s="47"/>
      <c r="D149" s="47"/>
      <c r="E149" s="47"/>
      <c r="F149" s="47"/>
      <c r="G149" s="47"/>
      <c r="H149" s="54">
        <f t="shared" si="21"/>
        <v>0</v>
      </c>
      <c r="I149" s="54">
        <f t="shared" si="22"/>
        <v>0</v>
      </c>
      <c r="J149" s="16"/>
    </row>
    <row r="150" spans="1:13">
      <c r="A150" s="59"/>
      <c r="B150" s="172" t="str">
        <f>B$6</f>
        <v>SCP</v>
      </c>
      <c r="C150" s="47"/>
      <c r="D150" s="47"/>
      <c r="E150" s="47"/>
      <c r="F150" s="47"/>
      <c r="G150" s="47"/>
      <c r="H150" s="54">
        <f t="shared" si="21"/>
        <v>0</v>
      </c>
      <c r="I150" s="54">
        <f t="shared" si="22"/>
        <v>0</v>
      </c>
      <c r="J150" s="16"/>
    </row>
    <row r="151" spans="1:13">
      <c r="A151" s="59"/>
      <c r="B151" s="172" t="str">
        <f>B$7</f>
        <v>CV+</v>
      </c>
      <c r="C151" s="47"/>
      <c r="D151" s="47"/>
      <c r="E151" s="47"/>
      <c r="F151" s="47"/>
      <c r="G151" s="47"/>
      <c r="H151" s="54">
        <f t="shared" si="21"/>
        <v>0</v>
      </c>
      <c r="I151" s="54">
        <f t="shared" si="22"/>
        <v>0</v>
      </c>
      <c r="J151" s="16"/>
    </row>
    <row r="152" spans="1:13">
      <c r="A152" s="59"/>
      <c r="B152" s="172" t="str">
        <f>B$8</f>
        <v>CV-</v>
      </c>
      <c r="C152" s="47"/>
      <c r="D152" s="47"/>
      <c r="E152" s="47"/>
      <c r="F152" s="47"/>
      <c r="G152" s="47"/>
      <c r="H152" s="54">
        <f t="shared" si="21"/>
        <v>0</v>
      </c>
      <c r="I152" s="54">
        <f t="shared" si="22"/>
        <v>0</v>
      </c>
      <c r="J152" s="16"/>
    </row>
    <row r="153" spans="1:13">
      <c r="A153" s="59"/>
      <c r="B153" s="172">
        <f>B$9</f>
        <v>0</v>
      </c>
      <c r="C153" s="47"/>
      <c r="D153" s="47"/>
      <c r="E153" s="47"/>
      <c r="F153" s="47"/>
      <c r="G153" s="47"/>
      <c r="H153" s="54">
        <f t="shared" si="21"/>
        <v>0</v>
      </c>
      <c r="I153" s="54">
        <f t="shared" si="22"/>
        <v>0</v>
      </c>
      <c r="J153" s="16"/>
    </row>
    <row r="154" spans="1:13">
      <c r="A154" s="59"/>
      <c r="B154" s="172">
        <f>B$10</f>
        <v>0</v>
      </c>
      <c r="C154" s="47"/>
      <c r="D154" s="47"/>
      <c r="E154" s="47"/>
      <c r="F154" s="47"/>
      <c r="G154" s="47"/>
      <c r="H154" s="54">
        <f t="shared" si="21"/>
        <v>0</v>
      </c>
      <c r="I154" s="54">
        <f t="shared" si="22"/>
        <v>0</v>
      </c>
      <c r="J154" s="16"/>
    </row>
    <row r="155" spans="1:13">
      <c r="A155" s="59"/>
      <c r="B155" s="172">
        <f>B$11</f>
        <v>0</v>
      </c>
      <c r="C155" s="47"/>
      <c r="D155" s="47"/>
      <c r="E155" s="47"/>
      <c r="F155" s="47"/>
      <c r="G155" s="47"/>
      <c r="H155" s="54">
        <f t="shared" si="21"/>
        <v>0</v>
      </c>
      <c r="I155" s="54">
        <f t="shared" si="22"/>
        <v>0</v>
      </c>
      <c r="J155" s="16"/>
    </row>
    <row r="156" spans="1:13" ht="13.5" thickBot="1">
      <c r="A156" s="59"/>
      <c r="B156" s="173">
        <f>B$12</f>
        <v>0</v>
      </c>
      <c r="C156" s="47"/>
      <c r="D156" s="47"/>
      <c r="E156" s="47"/>
      <c r="F156" s="47"/>
      <c r="G156" s="47"/>
      <c r="H156" s="54">
        <f t="shared" si="21"/>
        <v>0</v>
      </c>
      <c r="I156" s="54">
        <f t="shared" si="22"/>
        <v>0</v>
      </c>
      <c r="J156" s="16"/>
    </row>
    <row r="157" spans="1:13" ht="15.75">
      <c r="A157" s="59"/>
      <c r="B157" s="69"/>
      <c r="C157" s="68"/>
      <c r="D157" s="68"/>
      <c r="E157" s="68"/>
      <c r="F157" s="68"/>
      <c r="G157" s="68"/>
      <c r="H157" s="59"/>
      <c r="I157" s="59"/>
      <c r="J157" s="59"/>
      <c r="K157" s="66"/>
      <c r="L157" s="66"/>
      <c r="M157" s="59"/>
    </row>
    <row r="158" spans="1:13" ht="16.5" thickBot="1">
      <c r="A158" s="59"/>
      <c r="B158" s="207" t="s">
        <v>5</v>
      </c>
      <c r="C158" s="209" t="s">
        <v>77</v>
      </c>
      <c r="D158" s="210"/>
      <c r="E158" s="211"/>
      <c r="F158" s="212"/>
      <c r="G158" s="213"/>
      <c r="H158" s="213"/>
      <c r="I158" s="214"/>
      <c r="J158" s="3"/>
      <c r="K158" s="170"/>
      <c r="L158" s="66"/>
      <c r="M158" s="67"/>
    </row>
    <row r="159" spans="1:13" ht="13.5" thickBot="1">
      <c r="A159" s="59"/>
      <c r="B159" s="208"/>
      <c r="C159" s="41" t="s">
        <v>73</v>
      </c>
      <c r="D159" s="41" t="s">
        <v>80</v>
      </c>
      <c r="E159" s="41" t="str">
        <f>$E$19</f>
        <v xml:space="preserve">V </v>
      </c>
      <c r="F159" s="34" t="str">
        <f>$F$19</f>
        <v>MY</v>
      </c>
      <c r="G159" s="34" t="str">
        <f>$G$19</f>
        <v>MX</v>
      </c>
      <c r="H159" s="42" t="str">
        <f>$H$19</f>
        <v>Mc,y</v>
      </c>
      <c r="I159" s="42" t="str">
        <f>$I$19</f>
        <v>Mc,x</v>
      </c>
      <c r="J159" s="9"/>
      <c r="K159" s="164" t="s">
        <v>32</v>
      </c>
      <c r="L159" s="165"/>
      <c r="M159" s="166" t="s">
        <v>0</v>
      </c>
    </row>
    <row r="160" spans="1:13" ht="13.5" thickBot="1">
      <c r="A160" s="59"/>
      <c r="B160" s="171" t="str">
        <f>B$3</f>
        <v>CP</v>
      </c>
      <c r="C160" s="47"/>
      <c r="D160" s="47"/>
      <c r="E160" s="47"/>
      <c r="F160" s="47"/>
      <c r="G160" s="47"/>
      <c r="H160" s="54">
        <f>F160+E160*L$160</f>
        <v>0</v>
      </c>
      <c r="I160" s="54">
        <f>G160+E160*L$159</f>
        <v>0</v>
      </c>
      <c r="J160" s="16"/>
      <c r="K160" s="167" t="s">
        <v>33</v>
      </c>
      <c r="L160" s="168"/>
      <c r="M160" s="169" t="s">
        <v>0</v>
      </c>
    </row>
    <row r="161" spans="1:14">
      <c r="A161" s="59"/>
      <c r="B161" s="172" t="str">
        <f>B$4</f>
        <v>TC</v>
      </c>
      <c r="C161" s="47"/>
      <c r="D161" s="47"/>
      <c r="E161" s="47"/>
      <c r="F161" s="47"/>
      <c r="G161" s="47"/>
      <c r="H161" s="54">
        <f t="shared" ref="H161:H169" si="23">F161+E161*L$160</f>
        <v>0</v>
      </c>
      <c r="I161" s="54">
        <f t="shared" ref="I161:I169" si="24">G161+E161*L$159</f>
        <v>0</v>
      </c>
      <c r="J161" s="16"/>
      <c r="L161" s="9"/>
    </row>
    <row r="162" spans="1:14">
      <c r="A162" s="59"/>
      <c r="B162" s="172" t="str">
        <f>B$5</f>
        <v>SCM</v>
      </c>
      <c r="C162" s="47"/>
      <c r="D162" s="47"/>
      <c r="E162" s="47"/>
      <c r="F162" s="47"/>
      <c r="G162" s="47"/>
      <c r="H162" s="54">
        <f t="shared" si="23"/>
        <v>0</v>
      </c>
      <c r="I162" s="54">
        <f t="shared" si="24"/>
        <v>0</v>
      </c>
      <c r="J162" s="16"/>
    </row>
    <row r="163" spans="1:14">
      <c r="A163" s="59"/>
      <c r="B163" s="172" t="str">
        <f>B$6</f>
        <v>SCP</v>
      </c>
      <c r="C163" s="47"/>
      <c r="D163" s="47"/>
      <c r="E163" s="47"/>
      <c r="F163" s="47"/>
      <c r="G163" s="47"/>
      <c r="H163" s="54">
        <f t="shared" si="23"/>
        <v>0</v>
      </c>
      <c r="I163" s="54">
        <f t="shared" si="24"/>
        <v>0</v>
      </c>
      <c r="J163" s="16"/>
    </row>
    <row r="164" spans="1:14">
      <c r="A164" s="59"/>
      <c r="B164" s="172" t="str">
        <f>B$7</f>
        <v>CV+</v>
      </c>
      <c r="C164" s="47"/>
      <c r="D164" s="47"/>
      <c r="E164" s="47"/>
      <c r="F164" s="47"/>
      <c r="G164" s="47"/>
      <c r="H164" s="54">
        <f t="shared" si="23"/>
        <v>0</v>
      </c>
      <c r="I164" s="54">
        <f t="shared" si="24"/>
        <v>0</v>
      </c>
      <c r="J164" s="16"/>
    </row>
    <row r="165" spans="1:14">
      <c r="A165" s="59"/>
      <c r="B165" s="172" t="str">
        <f>B$8</f>
        <v>CV-</v>
      </c>
      <c r="C165" s="47"/>
      <c r="D165" s="47"/>
      <c r="E165" s="47"/>
      <c r="F165" s="47"/>
      <c r="G165" s="47"/>
      <c r="H165" s="54">
        <f t="shared" si="23"/>
        <v>0</v>
      </c>
      <c r="I165" s="54">
        <f t="shared" si="24"/>
        <v>0</v>
      </c>
      <c r="J165" s="16"/>
      <c r="N165" s="74"/>
    </row>
    <row r="166" spans="1:14">
      <c r="A166" s="59"/>
      <c r="B166" s="172">
        <f>B$9</f>
        <v>0</v>
      </c>
      <c r="C166" s="47"/>
      <c r="D166" s="47"/>
      <c r="E166" s="47"/>
      <c r="F166" s="47"/>
      <c r="G166" s="47"/>
      <c r="H166" s="54">
        <f t="shared" si="23"/>
        <v>0</v>
      </c>
      <c r="I166" s="54">
        <f t="shared" si="24"/>
        <v>0</v>
      </c>
      <c r="J166" s="16"/>
    </row>
    <row r="167" spans="1:14">
      <c r="A167" s="59"/>
      <c r="B167" s="172">
        <f>B$10</f>
        <v>0</v>
      </c>
      <c r="C167" s="47"/>
      <c r="D167" s="47"/>
      <c r="E167" s="47"/>
      <c r="F167" s="47"/>
      <c r="G167" s="47"/>
      <c r="H167" s="54">
        <f t="shared" si="23"/>
        <v>0</v>
      </c>
      <c r="I167" s="54">
        <f t="shared" si="24"/>
        <v>0</v>
      </c>
      <c r="J167" s="16"/>
    </row>
    <row r="168" spans="1:14">
      <c r="A168" s="59"/>
      <c r="B168" s="172">
        <f>B$11</f>
        <v>0</v>
      </c>
      <c r="C168" s="47"/>
      <c r="D168" s="47"/>
      <c r="E168" s="47"/>
      <c r="F168" s="47"/>
      <c r="G168" s="47"/>
      <c r="H168" s="54">
        <f t="shared" si="23"/>
        <v>0</v>
      </c>
      <c r="I168" s="54">
        <f t="shared" si="24"/>
        <v>0</v>
      </c>
      <c r="J168" s="16"/>
    </row>
    <row r="169" spans="1:14" ht="13.5" thickBot="1">
      <c r="A169" s="59"/>
      <c r="B169" s="173">
        <f>B$12</f>
        <v>0</v>
      </c>
      <c r="C169" s="47"/>
      <c r="D169" s="47"/>
      <c r="E169" s="47"/>
      <c r="F169" s="47"/>
      <c r="G169" s="47"/>
      <c r="H169" s="54">
        <f t="shared" si="23"/>
        <v>0</v>
      </c>
      <c r="I169" s="54">
        <f t="shared" si="24"/>
        <v>0</v>
      </c>
      <c r="J169" s="16"/>
    </row>
    <row r="170" spans="1:14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66"/>
      <c r="L170" s="66"/>
      <c r="M170" s="67"/>
    </row>
    <row r="171" spans="1:14" ht="16.5" thickBot="1">
      <c r="A171" s="59"/>
      <c r="B171" s="207" t="s">
        <v>5</v>
      </c>
      <c r="C171" s="209" t="s">
        <v>78</v>
      </c>
      <c r="D171" s="210"/>
      <c r="E171" s="211"/>
      <c r="F171" s="212"/>
      <c r="G171" s="213"/>
      <c r="H171" s="213"/>
      <c r="I171" s="214"/>
      <c r="J171" s="3"/>
      <c r="K171" s="170"/>
      <c r="L171" s="66"/>
      <c r="M171" s="67"/>
    </row>
    <row r="172" spans="1:14" ht="13.5" thickBot="1">
      <c r="A172" s="59"/>
      <c r="B172" s="208"/>
      <c r="C172" s="41" t="s">
        <v>73</v>
      </c>
      <c r="D172" s="41" t="s">
        <v>80</v>
      </c>
      <c r="E172" s="41" t="str">
        <f>$E$19</f>
        <v xml:space="preserve">V </v>
      </c>
      <c r="F172" s="34" t="str">
        <f>$F$19</f>
        <v>MY</v>
      </c>
      <c r="G172" s="34" t="str">
        <f>$G$19</f>
        <v>MX</v>
      </c>
      <c r="H172" s="42" t="str">
        <f>$H$19</f>
        <v>Mc,y</v>
      </c>
      <c r="I172" s="42" t="str">
        <f>$I$19</f>
        <v>Mc,x</v>
      </c>
      <c r="J172" s="9"/>
      <c r="K172" s="164" t="s">
        <v>32</v>
      </c>
      <c r="L172" s="165"/>
      <c r="M172" s="166" t="s">
        <v>0</v>
      </c>
    </row>
    <row r="173" spans="1:14" ht="13.5" thickBot="1">
      <c r="A173" s="59"/>
      <c r="B173" s="171" t="str">
        <f>B$3</f>
        <v>CP</v>
      </c>
      <c r="C173" s="47">
        <v>0</v>
      </c>
      <c r="D173" s="47">
        <v>0</v>
      </c>
      <c r="E173" s="47">
        <v>0</v>
      </c>
      <c r="F173" s="47"/>
      <c r="G173" s="47"/>
      <c r="H173" s="54">
        <f>F173+E173*L$173</f>
        <v>0</v>
      </c>
      <c r="I173" s="54">
        <f>G173+E173*L$172</f>
        <v>0</v>
      </c>
      <c r="J173" s="16"/>
      <c r="K173" s="167" t="s">
        <v>33</v>
      </c>
      <c r="L173" s="168"/>
      <c r="M173" s="169" t="s">
        <v>0</v>
      </c>
    </row>
    <row r="174" spans="1:14">
      <c r="A174" s="59"/>
      <c r="B174" s="172" t="str">
        <f>B$4</f>
        <v>TC</v>
      </c>
      <c r="C174" s="47">
        <v>0</v>
      </c>
      <c r="D174" s="47">
        <v>0</v>
      </c>
      <c r="E174" s="47">
        <v>0</v>
      </c>
      <c r="F174" s="47"/>
      <c r="G174" s="47"/>
      <c r="H174" s="54">
        <f t="shared" ref="H174:H182" si="25">F174+E174*L$173</f>
        <v>0</v>
      </c>
      <c r="I174" s="54">
        <f t="shared" ref="I174:I182" si="26">G174+E174*L$172</f>
        <v>0</v>
      </c>
      <c r="J174" s="16"/>
      <c r="L174" s="9"/>
    </row>
    <row r="175" spans="1:14">
      <c r="A175" s="59"/>
      <c r="B175" s="172" t="str">
        <f>B$5</f>
        <v>SCM</v>
      </c>
      <c r="C175" s="47">
        <v>0</v>
      </c>
      <c r="D175" s="47">
        <v>0</v>
      </c>
      <c r="E175" s="47">
        <v>0</v>
      </c>
      <c r="F175" s="47"/>
      <c r="G175" s="47"/>
      <c r="H175" s="54">
        <f t="shared" si="25"/>
        <v>0</v>
      </c>
      <c r="I175" s="54">
        <f t="shared" si="26"/>
        <v>0</v>
      </c>
      <c r="J175" s="16"/>
    </row>
    <row r="176" spans="1:14">
      <c r="B176" s="172" t="str">
        <f>B$6</f>
        <v>SCP</v>
      </c>
      <c r="C176" s="47">
        <v>0</v>
      </c>
      <c r="D176" s="47">
        <v>0</v>
      </c>
      <c r="E176" s="47">
        <v>0</v>
      </c>
      <c r="F176" s="47"/>
      <c r="G176" s="47"/>
      <c r="H176" s="54">
        <f t="shared" si="25"/>
        <v>0</v>
      </c>
      <c r="I176" s="54">
        <f t="shared" si="26"/>
        <v>0</v>
      </c>
      <c r="J176" s="16"/>
    </row>
    <row r="177" spans="2:13">
      <c r="B177" s="172" t="str">
        <f>B$7</f>
        <v>CV+</v>
      </c>
      <c r="C177" s="47">
        <v>0</v>
      </c>
      <c r="D177" s="47">
        <v>0</v>
      </c>
      <c r="E177" s="47">
        <v>0</v>
      </c>
      <c r="F177" s="47"/>
      <c r="G177" s="47"/>
      <c r="H177" s="54">
        <f t="shared" si="25"/>
        <v>0</v>
      </c>
      <c r="I177" s="54">
        <f t="shared" si="26"/>
        <v>0</v>
      </c>
      <c r="J177" s="16"/>
    </row>
    <row r="178" spans="2:13">
      <c r="B178" s="172" t="str">
        <f>B$8</f>
        <v>CV-</v>
      </c>
      <c r="C178" s="47">
        <v>0</v>
      </c>
      <c r="D178" s="47">
        <v>0</v>
      </c>
      <c r="E178" s="47">
        <v>0</v>
      </c>
      <c r="F178" s="47"/>
      <c r="G178" s="47"/>
      <c r="H178" s="54">
        <f t="shared" si="25"/>
        <v>0</v>
      </c>
      <c r="I178" s="54">
        <f t="shared" si="26"/>
        <v>0</v>
      </c>
      <c r="J178" s="16"/>
    </row>
    <row r="179" spans="2:13">
      <c r="B179" s="172">
        <f>B$9</f>
        <v>0</v>
      </c>
      <c r="C179" s="47">
        <v>0</v>
      </c>
      <c r="D179" s="47">
        <v>0</v>
      </c>
      <c r="E179" s="47">
        <v>0</v>
      </c>
      <c r="F179" s="47"/>
      <c r="G179" s="47"/>
      <c r="H179" s="54">
        <f t="shared" si="25"/>
        <v>0</v>
      </c>
      <c r="I179" s="54">
        <f t="shared" si="26"/>
        <v>0</v>
      </c>
      <c r="J179" s="16"/>
    </row>
    <row r="180" spans="2:13">
      <c r="B180" s="172">
        <f>B$10</f>
        <v>0</v>
      </c>
      <c r="C180" s="47">
        <v>0</v>
      </c>
      <c r="D180" s="47">
        <v>0</v>
      </c>
      <c r="E180" s="47">
        <v>0</v>
      </c>
      <c r="F180" s="47"/>
      <c r="G180" s="47"/>
      <c r="H180" s="54">
        <f t="shared" si="25"/>
        <v>0</v>
      </c>
      <c r="I180" s="54">
        <f t="shared" si="26"/>
        <v>0</v>
      </c>
      <c r="J180" s="16"/>
    </row>
    <row r="181" spans="2:13">
      <c r="B181" s="172">
        <f>B$11</f>
        <v>0</v>
      </c>
      <c r="C181" s="47">
        <v>0</v>
      </c>
      <c r="D181" s="47">
        <v>0</v>
      </c>
      <c r="E181" s="47">
        <v>0</v>
      </c>
      <c r="F181" s="47"/>
      <c r="G181" s="47"/>
      <c r="H181" s="54">
        <f t="shared" si="25"/>
        <v>0</v>
      </c>
      <c r="I181" s="54">
        <f t="shared" si="26"/>
        <v>0</v>
      </c>
      <c r="J181" s="16"/>
    </row>
    <row r="182" spans="2:13" ht="13.5" thickBot="1">
      <c r="B182" s="173">
        <f>B$12</f>
        <v>0</v>
      </c>
      <c r="C182" s="47">
        <v>0</v>
      </c>
      <c r="D182" s="47">
        <v>0</v>
      </c>
      <c r="E182" s="47">
        <v>0</v>
      </c>
      <c r="F182" s="47"/>
      <c r="G182" s="47"/>
      <c r="H182" s="54">
        <f t="shared" si="25"/>
        <v>0</v>
      </c>
      <c r="I182" s="54">
        <f t="shared" si="26"/>
        <v>0</v>
      </c>
      <c r="J182" s="16"/>
    </row>
    <row r="184" spans="2:13" ht="16.5" thickBot="1">
      <c r="B184" s="207" t="s">
        <v>5</v>
      </c>
      <c r="C184" s="209" t="s">
        <v>79</v>
      </c>
      <c r="D184" s="210"/>
      <c r="E184" s="211"/>
      <c r="F184" s="212"/>
      <c r="G184" s="213"/>
      <c r="H184" s="213"/>
      <c r="I184" s="214"/>
      <c r="J184" s="3"/>
      <c r="K184" s="170"/>
      <c r="L184" s="66"/>
      <c r="M184" s="67"/>
    </row>
    <row r="185" spans="2:13" ht="13.5" thickBot="1">
      <c r="B185" s="208"/>
      <c r="C185" s="41" t="s">
        <v>73</v>
      </c>
      <c r="D185" s="41" t="s">
        <v>80</v>
      </c>
      <c r="E185" s="41" t="str">
        <f>$E$19</f>
        <v xml:space="preserve">V </v>
      </c>
      <c r="F185" s="34" t="str">
        <f>$F$19</f>
        <v>MY</v>
      </c>
      <c r="G185" s="34" t="str">
        <f>$G$19</f>
        <v>MX</v>
      </c>
      <c r="H185" s="42" t="str">
        <f>$H$19</f>
        <v>Mc,y</v>
      </c>
      <c r="I185" s="42" t="str">
        <f>$I$19</f>
        <v>Mc,x</v>
      </c>
      <c r="J185" s="9"/>
      <c r="K185" s="164" t="s">
        <v>32</v>
      </c>
      <c r="L185" s="165"/>
      <c r="M185" s="166" t="s">
        <v>0</v>
      </c>
    </row>
    <row r="186" spans="2:13" ht="13.5" thickBot="1">
      <c r="B186" s="171" t="str">
        <f>B$3</f>
        <v>CP</v>
      </c>
      <c r="C186" s="47">
        <v>0</v>
      </c>
      <c r="D186" s="47">
        <v>0</v>
      </c>
      <c r="E186" s="47">
        <v>0</v>
      </c>
      <c r="F186" s="47"/>
      <c r="G186" s="47"/>
      <c r="H186" s="54">
        <f>F186+E186*L$186</f>
        <v>0</v>
      </c>
      <c r="I186" s="54">
        <f>G186+E186*L$185</f>
        <v>0</v>
      </c>
      <c r="J186" s="16"/>
      <c r="K186" s="167" t="s">
        <v>33</v>
      </c>
      <c r="L186" s="168"/>
      <c r="M186" s="169" t="s">
        <v>0</v>
      </c>
    </row>
    <row r="187" spans="2:13">
      <c r="B187" s="172" t="str">
        <f>B$4</f>
        <v>TC</v>
      </c>
      <c r="C187" s="47">
        <v>0</v>
      </c>
      <c r="D187" s="47">
        <v>0</v>
      </c>
      <c r="E187" s="47">
        <v>0</v>
      </c>
      <c r="F187" s="47"/>
      <c r="G187" s="47"/>
      <c r="H187" s="54">
        <f t="shared" ref="H187:H195" si="27">F187+E187*L$186</f>
        <v>0</v>
      </c>
      <c r="I187" s="54">
        <f t="shared" ref="I187:I195" si="28">G187+E187*L$185</f>
        <v>0</v>
      </c>
      <c r="J187" s="16"/>
      <c r="L187" s="9"/>
    </row>
    <row r="188" spans="2:13">
      <c r="B188" s="172" t="str">
        <f>B$5</f>
        <v>SCM</v>
      </c>
      <c r="C188" s="47">
        <v>0</v>
      </c>
      <c r="D188" s="47">
        <v>0</v>
      </c>
      <c r="E188" s="47">
        <v>0</v>
      </c>
      <c r="F188" s="47"/>
      <c r="G188" s="47"/>
      <c r="H188" s="54">
        <f t="shared" si="27"/>
        <v>0</v>
      </c>
      <c r="I188" s="54">
        <f t="shared" si="28"/>
        <v>0</v>
      </c>
      <c r="J188" s="16"/>
    </row>
    <row r="189" spans="2:13">
      <c r="B189" s="172" t="str">
        <f>B$6</f>
        <v>SCP</v>
      </c>
      <c r="C189" s="47">
        <v>0</v>
      </c>
      <c r="D189" s="47">
        <v>0</v>
      </c>
      <c r="E189" s="47">
        <v>0</v>
      </c>
      <c r="F189" s="47"/>
      <c r="G189" s="47"/>
      <c r="H189" s="54">
        <f t="shared" si="27"/>
        <v>0</v>
      </c>
      <c r="I189" s="54">
        <f t="shared" si="28"/>
        <v>0</v>
      </c>
      <c r="J189" s="16"/>
    </row>
    <row r="190" spans="2:13">
      <c r="B190" s="172" t="str">
        <f>B$7</f>
        <v>CV+</v>
      </c>
      <c r="C190" s="47">
        <v>0</v>
      </c>
      <c r="D190" s="47">
        <v>0</v>
      </c>
      <c r="E190" s="47">
        <v>0</v>
      </c>
      <c r="F190" s="47"/>
      <c r="G190" s="47"/>
      <c r="H190" s="54">
        <f t="shared" si="27"/>
        <v>0</v>
      </c>
      <c r="I190" s="54">
        <f t="shared" si="28"/>
        <v>0</v>
      </c>
      <c r="J190" s="16"/>
    </row>
    <row r="191" spans="2:13">
      <c r="B191" s="172" t="str">
        <f>B$8</f>
        <v>CV-</v>
      </c>
      <c r="C191" s="47">
        <v>0</v>
      </c>
      <c r="D191" s="47">
        <v>0</v>
      </c>
      <c r="E191" s="47">
        <v>0</v>
      </c>
      <c r="F191" s="47"/>
      <c r="G191" s="47"/>
      <c r="H191" s="54">
        <f t="shared" si="27"/>
        <v>0</v>
      </c>
      <c r="I191" s="54">
        <f t="shared" si="28"/>
        <v>0</v>
      </c>
      <c r="J191" s="16"/>
    </row>
    <row r="192" spans="2:13">
      <c r="B192" s="172">
        <f>B$9</f>
        <v>0</v>
      </c>
      <c r="C192" s="47">
        <v>0</v>
      </c>
      <c r="D192" s="47">
        <v>0</v>
      </c>
      <c r="E192" s="47">
        <v>0</v>
      </c>
      <c r="F192" s="47"/>
      <c r="G192" s="47"/>
      <c r="H192" s="54">
        <f t="shared" si="27"/>
        <v>0</v>
      </c>
      <c r="I192" s="54">
        <f t="shared" si="28"/>
        <v>0</v>
      </c>
      <c r="J192" s="16"/>
    </row>
    <row r="193" spans="2:13">
      <c r="B193" s="172">
        <f>B$10</f>
        <v>0</v>
      </c>
      <c r="C193" s="47">
        <v>0</v>
      </c>
      <c r="D193" s="47">
        <v>0</v>
      </c>
      <c r="E193" s="47">
        <v>0</v>
      </c>
      <c r="F193" s="47"/>
      <c r="G193" s="47"/>
      <c r="H193" s="54">
        <f t="shared" si="27"/>
        <v>0</v>
      </c>
      <c r="I193" s="54">
        <f t="shared" si="28"/>
        <v>0</v>
      </c>
      <c r="J193" s="16"/>
    </row>
    <row r="194" spans="2:13">
      <c r="B194" s="172">
        <f>B$11</f>
        <v>0</v>
      </c>
      <c r="C194" s="47">
        <v>0</v>
      </c>
      <c r="D194" s="47">
        <v>0</v>
      </c>
      <c r="E194" s="47">
        <v>0</v>
      </c>
      <c r="F194" s="47"/>
      <c r="G194" s="47"/>
      <c r="H194" s="54">
        <f t="shared" si="27"/>
        <v>0</v>
      </c>
      <c r="I194" s="54">
        <f t="shared" si="28"/>
        <v>0</v>
      </c>
      <c r="J194" s="16"/>
    </row>
    <row r="195" spans="2:13" ht="13.5" thickBot="1">
      <c r="B195" s="173">
        <f>B$12</f>
        <v>0</v>
      </c>
      <c r="C195" s="47">
        <v>0</v>
      </c>
      <c r="D195" s="47">
        <v>0</v>
      </c>
      <c r="E195" s="47">
        <v>0</v>
      </c>
      <c r="F195" s="47"/>
      <c r="G195" s="47"/>
      <c r="H195" s="54">
        <f t="shared" si="27"/>
        <v>0</v>
      </c>
      <c r="I195" s="54">
        <f t="shared" si="28"/>
        <v>0</v>
      </c>
      <c r="J195" s="16"/>
    </row>
    <row r="202" spans="2:13" ht="16.5" thickBot="1">
      <c r="B202" s="207" t="s">
        <v>5</v>
      </c>
      <c r="C202" s="209" t="s">
        <v>81</v>
      </c>
      <c r="D202" s="210"/>
      <c r="E202" s="211"/>
      <c r="F202" s="212"/>
      <c r="G202" s="213"/>
      <c r="H202" s="213"/>
      <c r="I202" s="214"/>
      <c r="J202" s="3"/>
      <c r="K202" s="170"/>
      <c r="L202" s="66"/>
      <c r="M202" s="67"/>
    </row>
    <row r="203" spans="2:13" ht="13.5" thickBot="1">
      <c r="B203" s="208"/>
      <c r="C203" s="41" t="s">
        <v>73</v>
      </c>
      <c r="D203" s="41" t="s">
        <v>80</v>
      </c>
      <c r="E203" s="41" t="str">
        <f>$E$19</f>
        <v xml:space="preserve">V </v>
      </c>
      <c r="F203" s="34" t="str">
        <f>$F$19</f>
        <v>MY</v>
      </c>
      <c r="G203" s="34" t="str">
        <f>$G$19</f>
        <v>MX</v>
      </c>
      <c r="H203" s="42" t="str">
        <f>$H$19</f>
        <v>Mc,y</v>
      </c>
      <c r="I203" s="42" t="str">
        <f>$I$19</f>
        <v>Mc,x</v>
      </c>
      <c r="J203" s="9"/>
      <c r="K203" s="164" t="s">
        <v>32</v>
      </c>
      <c r="L203" s="165"/>
      <c r="M203" s="166" t="s">
        <v>0</v>
      </c>
    </row>
    <row r="204" spans="2:13" ht="13.5" thickBot="1">
      <c r="B204" s="171" t="str">
        <f>B$3</f>
        <v>CP</v>
      </c>
      <c r="C204" s="47">
        <v>0</v>
      </c>
      <c r="D204" s="47">
        <v>0</v>
      </c>
      <c r="E204" s="47">
        <v>0</v>
      </c>
      <c r="F204" s="47"/>
      <c r="G204" s="47"/>
      <c r="H204" s="54">
        <f>F204+E204*L$204</f>
        <v>0</v>
      </c>
      <c r="I204" s="54">
        <f>G204+E204*L$203</f>
        <v>0</v>
      </c>
      <c r="J204" s="16"/>
      <c r="K204" s="167" t="s">
        <v>33</v>
      </c>
      <c r="L204" s="168"/>
      <c r="M204" s="169" t="s">
        <v>0</v>
      </c>
    </row>
    <row r="205" spans="2:13">
      <c r="B205" s="172" t="str">
        <f>B$4</f>
        <v>TC</v>
      </c>
      <c r="C205" s="47">
        <v>0</v>
      </c>
      <c r="D205" s="47">
        <v>0</v>
      </c>
      <c r="E205" s="47">
        <v>0</v>
      </c>
      <c r="F205" s="47"/>
      <c r="G205" s="47"/>
      <c r="H205" s="54">
        <f t="shared" ref="H205:H213" si="29">F205+E205*L$204</f>
        <v>0</v>
      </c>
      <c r="I205" s="54">
        <f t="shared" ref="I205:I213" si="30">G205+E205*L$203</f>
        <v>0</v>
      </c>
      <c r="J205" s="16"/>
      <c r="L205" s="9"/>
    </row>
    <row r="206" spans="2:13">
      <c r="B206" s="172" t="str">
        <f>B$5</f>
        <v>SCM</v>
      </c>
      <c r="C206" s="47">
        <v>0</v>
      </c>
      <c r="D206" s="47">
        <v>0</v>
      </c>
      <c r="E206" s="47">
        <v>0</v>
      </c>
      <c r="F206" s="47"/>
      <c r="G206" s="47"/>
      <c r="H206" s="54">
        <f t="shared" si="29"/>
        <v>0</v>
      </c>
      <c r="I206" s="54">
        <f t="shared" si="30"/>
        <v>0</v>
      </c>
      <c r="J206" s="16"/>
    </row>
    <row r="207" spans="2:13">
      <c r="B207" s="172" t="str">
        <f>B$6</f>
        <v>SCP</v>
      </c>
      <c r="C207" s="47">
        <v>0</v>
      </c>
      <c r="D207" s="47">
        <v>0</v>
      </c>
      <c r="E207" s="47">
        <v>0</v>
      </c>
      <c r="F207" s="47"/>
      <c r="G207" s="47"/>
      <c r="H207" s="54">
        <f t="shared" si="29"/>
        <v>0</v>
      </c>
      <c r="I207" s="54">
        <f t="shared" si="30"/>
        <v>0</v>
      </c>
      <c r="J207" s="16"/>
    </row>
    <row r="208" spans="2:13">
      <c r="B208" s="172" t="str">
        <f>B$7</f>
        <v>CV+</v>
      </c>
      <c r="C208" s="47">
        <v>0</v>
      </c>
      <c r="D208" s="47">
        <v>0</v>
      </c>
      <c r="E208" s="47">
        <v>0</v>
      </c>
      <c r="F208" s="47"/>
      <c r="G208" s="47"/>
      <c r="H208" s="54">
        <f t="shared" si="29"/>
        <v>0</v>
      </c>
      <c r="I208" s="54">
        <f t="shared" si="30"/>
        <v>0</v>
      </c>
      <c r="J208" s="16"/>
    </row>
    <row r="209" spans="2:13">
      <c r="B209" s="172" t="str">
        <f>B$8</f>
        <v>CV-</v>
      </c>
      <c r="C209" s="47">
        <v>0</v>
      </c>
      <c r="D209" s="47">
        <v>0</v>
      </c>
      <c r="E209" s="47">
        <v>0</v>
      </c>
      <c r="F209" s="47"/>
      <c r="G209" s="47"/>
      <c r="H209" s="54">
        <f t="shared" si="29"/>
        <v>0</v>
      </c>
      <c r="I209" s="54">
        <f t="shared" si="30"/>
        <v>0</v>
      </c>
      <c r="J209" s="16"/>
    </row>
    <row r="210" spans="2:13">
      <c r="B210" s="172">
        <f>B$9</f>
        <v>0</v>
      </c>
      <c r="C210" s="47">
        <v>0</v>
      </c>
      <c r="D210" s="47">
        <v>0</v>
      </c>
      <c r="E210" s="47">
        <v>0</v>
      </c>
      <c r="F210" s="47"/>
      <c r="G210" s="47"/>
      <c r="H210" s="54">
        <f t="shared" si="29"/>
        <v>0</v>
      </c>
      <c r="I210" s="54">
        <f t="shared" si="30"/>
        <v>0</v>
      </c>
      <c r="J210" s="16"/>
    </row>
    <row r="211" spans="2:13">
      <c r="B211" s="172">
        <f>B$10</f>
        <v>0</v>
      </c>
      <c r="C211" s="47">
        <v>0</v>
      </c>
      <c r="D211" s="47">
        <v>0</v>
      </c>
      <c r="E211" s="47">
        <v>0</v>
      </c>
      <c r="F211" s="47"/>
      <c r="G211" s="47"/>
      <c r="H211" s="54">
        <f t="shared" si="29"/>
        <v>0</v>
      </c>
      <c r="I211" s="54">
        <f t="shared" si="30"/>
        <v>0</v>
      </c>
      <c r="J211" s="16"/>
    </row>
    <row r="212" spans="2:13">
      <c r="B212" s="172">
        <f>B$11</f>
        <v>0</v>
      </c>
      <c r="C212" s="47">
        <v>0</v>
      </c>
      <c r="D212" s="47">
        <v>0</v>
      </c>
      <c r="E212" s="47">
        <v>0</v>
      </c>
      <c r="F212" s="47"/>
      <c r="G212" s="47"/>
      <c r="H212" s="54">
        <f t="shared" si="29"/>
        <v>0</v>
      </c>
      <c r="I212" s="54">
        <f t="shared" si="30"/>
        <v>0</v>
      </c>
      <c r="J212" s="16"/>
    </row>
    <row r="213" spans="2:13" ht="13.5" thickBot="1">
      <c r="B213" s="173">
        <f>B$12</f>
        <v>0</v>
      </c>
      <c r="C213" s="47">
        <v>0</v>
      </c>
      <c r="D213" s="47">
        <v>0</v>
      </c>
      <c r="E213" s="47">
        <v>0</v>
      </c>
      <c r="F213" s="47"/>
      <c r="G213" s="47"/>
      <c r="H213" s="54">
        <f t="shared" si="29"/>
        <v>0</v>
      </c>
      <c r="I213" s="54">
        <f t="shared" si="30"/>
        <v>0</v>
      </c>
      <c r="J213" s="16"/>
    </row>
    <row r="215" spans="2:13" ht="16.5" thickBot="1">
      <c r="B215" s="207" t="s">
        <v>5</v>
      </c>
      <c r="C215" s="209" t="s">
        <v>82</v>
      </c>
      <c r="D215" s="210"/>
      <c r="E215" s="211"/>
      <c r="F215" s="212"/>
      <c r="G215" s="213"/>
      <c r="H215" s="213"/>
      <c r="I215" s="214"/>
      <c r="J215" s="3"/>
      <c r="K215" s="170"/>
      <c r="L215" s="66"/>
      <c r="M215" s="67"/>
    </row>
    <row r="216" spans="2:13" ht="13.5" thickBot="1">
      <c r="B216" s="208"/>
      <c r="C216" s="41" t="s">
        <v>73</v>
      </c>
      <c r="D216" s="41" t="s">
        <v>80</v>
      </c>
      <c r="E216" s="41" t="str">
        <f>$E$19</f>
        <v xml:space="preserve">V </v>
      </c>
      <c r="F216" s="34" t="str">
        <f>$F$19</f>
        <v>MY</v>
      </c>
      <c r="G216" s="34" t="str">
        <f>$G$19</f>
        <v>MX</v>
      </c>
      <c r="H216" s="42" t="str">
        <f>$H$19</f>
        <v>Mc,y</v>
      </c>
      <c r="I216" s="42" t="str">
        <f>$I$19</f>
        <v>Mc,x</v>
      </c>
      <c r="J216" s="9"/>
      <c r="K216" s="164" t="s">
        <v>32</v>
      </c>
      <c r="L216" s="165"/>
      <c r="M216" s="166" t="s">
        <v>0</v>
      </c>
    </row>
    <row r="217" spans="2:13" ht="13.5" thickBot="1">
      <c r="B217" s="171" t="str">
        <f>B$3</f>
        <v>CP</v>
      </c>
      <c r="C217" s="47">
        <v>0</v>
      </c>
      <c r="D217" s="47">
        <v>0</v>
      </c>
      <c r="E217" s="47">
        <v>0</v>
      </c>
      <c r="F217" s="47"/>
      <c r="G217" s="47"/>
      <c r="H217" s="54">
        <f>F217+E217*L$217</f>
        <v>0</v>
      </c>
      <c r="I217" s="54">
        <f>G217+E217*L$216</f>
        <v>0</v>
      </c>
      <c r="J217" s="16"/>
      <c r="K217" s="167" t="s">
        <v>33</v>
      </c>
      <c r="L217" s="168"/>
      <c r="M217" s="169" t="s">
        <v>0</v>
      </c>
    </row>
    <row r="218" spans="2:13">
      <c r="B218" s="172" t="str">
        <f>B$4</f>
        <v>TC</v>
      </c>
      <c r="C218" s="47">
        <v>0</v>
      </c>
      <c r="D218" s="47">
        <v>0</v>
      </c>
      <c r="E218" s="47">
        <v>0</v>
      </c>
      <c r="F218" s="47"/>
      <c r="G218" s="47"/>
      <c r="H218" s="54">
        <f t="shared" ref="H218:H226" si="31">F218+E218*L$217</f>
        <v>0</v>
      </c>
      <c r="I218" s="54">
        <f t="shared" ref="I218:I226" si="32">G218+E218*L$216</f>
        <v>0</v>
      </c>
      <c r="J218" s="16"/>
      <c r="L218" s="9"/>
    </row>
    <row r="219" spans="2:13">
      <c r="B219" s="172" t="str">
        <f>B$5</f>
        <v>SCM</v>
      </c>
      <c r="C219" s="47">
        <v>0</v>
      </c>
      <c r="D219" s="47">
        <v>0</v>
      </c>
      <c r="E219" s="47">
        <v>0</v>
      </c>
      <c r="F219" s="47"/>
      <c r="G219" s="47"/>
      <c r="H219" s="54">
        <f t="shared" si="31"/>
        <v>0</v>
      </c>
      <c r="I219" s="54">
        <f t="shared" si="32"/>
        <v>0</v>
      </c>
      <c r="J219" s="16"/>
    </row>
    <row r="220" spans="2:13">
      <c r="B220" s="172" t="str">
        <f>B$6</f>
        <v>SCP</v>
      </c>
      <c r="C220" s="47">
        <v>0</v>
      </c>
      <c r="D220" s="47">
        <v>0</v>
      </c>
      <c r="E220" s="47">
        <v>0</v>
      </c>
      <c r="F220" s="47"/>
      <c r="G220" s="47"/>
      <c r="H220" s="54">
        <f t="shared" si="31"/>
        <v>0</v>
      </c>
      <c r="I220" s="54">
        <f t="shared" si="32"/>
        <v>0</v>
      </c>
      <c r="J220" s="16"/>
    </row>
    <row r="221" spans="2:13">
      <c r="B221" s="172" t="str">
        <f>B$7</f>
        <v>CV+</v>
      </c>
      <c r="C221" s="47">
        <v>0</v>
      </c>
      <c r="D221" s="47">
        <v>0</v>
      </c>
      <c r="E221" s="47">
        <v>0</v>
      </c>
      <c r="F221" s="47"/>
      <c r="G221" s="47"/>
      <c r="H221" s="54">
        <f t="shared" si="31"/>
        <v>0</v>
      </c>
      <c r="I221" s="54">
        <f t="shared" si="32"/>
        <v>0</v>
      </c>
      <c r="J221" s="16"/>
    </row>
    <row r="222" spans="2:13">
      <c r="B222" s="172" t="str">
        <f>B$8</f>
        <v>CV-</v>
      </c>
      <c r="C222" s="47">
        <v>0</v>
      </c>
      <c r="D222" s="47">
        <v>0</v>
      </c>
      <c r="E222" s="47">
        <v>0</v>
      </c>
      <c r="F222" s="47"/>
      <c r="G222" s="47"/>
      <c r="H222" s="54">
        <f t="shared" si="31"/>
        <v>0</v>
      </c>
      <c r="I222" s="54">
        <f t="shared" si="32"/>
        <v>0</v>
      </c>
      <c r="J222" s="16"/>
    </row>
    <row r="223" spans="2:13">
      <c r="B223" s="172">
        <f>B$9</f>
        <v>0</v>
      </c>
      <c r="C223" s="47">
        <v>0</v>
      </c>
      <c r="D223" s="47">
        <v>0</v>
      </c>
      <c r="E223" s="47">
        <v>0</v>
      </c>
      <c r="F223" s="47"/>
      <c r="G223" s="47"/>
      <c r="H223" s="54">
        <f t="shared" si="31"/>
        <v>0</v>
      </c>
      <c r="I223" s="54">
        <f t="shared" si="32"/>
        <v>0</v>
      </c>
      <c r="J223" s="16"/>
    </row>
    <row r="224" spans="2:13">
      <c r="B224" s="172">
        <f>B$10</f>
        <v>0</v>
      </c>
      <c r="C224" s="47">
        <v>0</v>
      </c>
      <c r="D224" s="47">
        <v>0</v>
      </c>
      <c r="E224" s="47">
        <v>0</v>
      </c>
      <c r="F224" s="47"/>
      <c r="G224" s="47"/>
      <c r="H224" s="54">
        <f t="shared" si="31"/>
        <v>0</v>
      </c>
      <c r="I224" s="54">
        <f t="shared" si="32"/>
        <v>0</v>
      </c>
      <c r="J224" s="16"/>
    </row>
    <row r="225" spans="2:13">
      <c r="B225" s="172">
        <f>B$11</f>
        <v>0</v>
      </c>
      <c r="C225" s="47">
        <v>0</v>
      </c>
      <c r="D225" s="47">
        <v>0</v>
      </c>
      <c r="E225" s="47">
        <v>0</v>
      </c>
      <c r="F225" s="47"/>
      <c r="G225" s="47"/>
      <c r="H225" s="54">
        <f t="shared" si="31"/>
        <v>0</v>
      </c>
      <c r="I225" s="54">
        <f t="shared" si="32"/>
        <v>0</v>
      </c>
      <c r="J225" s="16"/>
    </row>
    <row r="226" spans="2:13" ht="13.5" thickBot="1">
      <c r="B226" s="173">
        <f>B$12</f>
        <v>0</v>
      </c>
      <c r="C226" s="47">
        <v>0</v>
      </c>
      <c r="D226" s="47">
        <v>0</v>
      </c>
      <c r="E226" s="47">
        <v>0</v>
      </c>
      <c r="F226" s="47"/>
      <c r="G226" s="47"/>
      <c r="H226" s="54">
        <f t="shared" si="31"/>
        <v>0</v>
      </c>
      <c r="I226" s="54">
        <f t="shared" si="32"/>
        <v>0</v>
      </c>
      <c r="J226" s="16"/>
    </row>
    <row r="228" spans="2:13" ht="16.5" thickBot="1">
      <c r="B228" s="207" t="s">
        <v>5</v>
      </c>
      <c r="C228" s="209" t="s">
        <v>83</v>
      </c>
      <c r="D228" s="210"/>
      <c r="E228" s="211"/>
      <c r="F228" s="212"/>
      <c r="G228" s="213"/>
      <c r="H228" s="213"/>
      <c r="I228" s="214"/>
      <c r="J228" s="3"/>
      <c r="K228" s="170"/>
      <c r="L228" s="66"/>
      <c r="M228" s="67"/>
    </row>
    <row r="229" spans="2:13" ht="13.5" thickBot="1">
      <c r="B229" s="208"/>
      <c r="C229" s="41" t="s">
        <v>73</v>
      </c>
      <c r="D229" s="41" t="s">
        <v>7</v>
      </c>
      <c r="E229" s="41" t="str">
        <f>$E$19</f>
        <v xml:space="preserve">V </v>
      </c>
      <c r="F229" s="34" t="str">
        <f>$F$19</f>
        <v>MY</v>
      </c>
      <c r="G229" s="34" t="str">
        <f>$G$19</f>
        <v>MX</v>
      </c>
      <c r="H229" s="42" t="str">
        <f>$H$19</f>
        <v>Mc,y</v>
      </c>
      <c r="I229" s="42" t="str">
        <f>$I$19</f>
        <v>Mc,x</v>
      </c>
      <c r="J229" s="9"/>
      <c r="K229" s="164" t="s">
        <v>32</v>
      </c>
      <c r="L229" s="165"/>
      <c r="M229" s="166" t="s">
        <v>0</v>
      </c>
    </row>
    <row r="230" spans="2:13" ht="13.5" thickBot="1">
      <c r="B230" s="171" t="str">
        <f>B$3</f>
        <v>CP</v>
      </c>
      <c r="C230" s="47">
        <v>0</v>
      </c>
      <c r="D230" s="47">
        <v>0</v>
      </c>
      <c r="E230" s="47">
        <v>0</v>
      </c>
      <c r="F230" s="47"/>
      <c r="G230" s="47"/>
      <c r="H230" s="54">
        <f>F230+E230*L$230</f>
        <v>0</v>
      </c>
      <c r="I230" s="54">
        <f>G230+E230*L$229</f>
        <v>0</v>
      </c>
      <c r="J230" s="16"/>
      <c r="K230" s="167" t="s">
        <v>33</v>
      </c>
      <c r="L230" s="168"/>
      <c r="M230" s="169" t="s">
        <v>0</v>
      </c>
    </row>
    <row r="231" spans="2:13">
      <c r="B231" s="172" t="str">
        <f>B$4</f>
        <v>TC</v>
      </c>
      <c r="C231" s="47">
        <v>0</v>
      </c>
      <c r="D231" s="47">
        <v>0</v>
      </c>
      <c r="E231" s="47">
        <v>0</v>
      </c>
      <c r="F231" s="47"/>
      <c r="G231" s="47"/>
      <c r="H231" s="54">
        <f t="shared" ref="H231:H239" si="33">F231+E231*L$230</f>
        <v>0</v>
      </c>
      <c r="I231" s="54">
        <f t="shared" ref="I231:I239" si="34">G231+E231*L$229</f>
        <v>0</v>
      </c>
      <c r="J231" s="16"/>
      <c r="L231" s="9"/>
    </row>
    <row r="232" spans="2:13">
      <c r="B232" s="172" t="str">
        <f>B$5</f>
        <v>SCM</v>
      </c>
      <c r="C232" s="47">
        <v>0</v>
      </c>
      <c r="D232" s="47">
        <v>0</v>
      </c>
      <c r="E232" s="47">
        <v>0</v>
      </c>
      <c r="F232" s="47"/>
      <c r="G232" s="47"/>
      <c r="H232" s="54">
        <f t="shared" si="33"/>
        <v>0</v>
      </c>
      <c r="I232" s="54">
        <f t="shared" si="34"/>
        <v>0</v>
      </c>
      <c r="J232" s="16"/>
    </row>
    <row r="233" spans="2:13">
      <c r="B233" s="172" t="str">
        <f>B$6</f>
        <v>SCP</v>
      </c>
      <c r="C233" s="47">
        <v>0</v>
      </c>
      <c r="D233" s="47">
        <v>0</v>
      </c>
      <c r="E233" s="47">
        <v>0</v>
      </c>
      <c r="F233" s="47"/>
      <c r="G233" s="47"/>
      <c r="H233" s="54">
        <f t="shared" si="33"/>
        <v>0</v>
      </c>
      <c r="I233" s="54">
        <f t="shared" si="34"/>
        <v>0</v>
      </c>
      <c r="J233" s="16"/>
    </row>
    <row r="234" spans="2:13">
      <c r="B234" s="172" t="str">
        <f>B$7</f>
        <v>CV+</v>
      </c>
      <c r="C234" s="47">
        <v>0</v>
      </c>
      <c r="D234" s="47">
        <v>0</v>
      </c>
      <c r="E234" s="47">
        <v>0</v>
      </c>
      <c r="F234" s="47"/>
      <c r="G234" s="47"/>
      <c r="H234" s="54">
        <f t="shared" si="33"/>
        <v>0</v>
      </c>
      <c r="I234" s="54">
        <f t="shared" si="34"/>
        <v>0</v>
      </c>
      <c r="J234" s="16"/>
    </row>
    <row r="235" spans="2:13">
      <c r="B235" s="172" t="str">
        <f>B$8</f>
        <v>CV-</v>
      </c>
      <c r="C235" s="47">
        <v>0</v>
      </c>
      <c r="D235" s="47">
        <v>0</v>
      </c>
      <c r="E235" s="47">
        <v>0</v>
      </c>
      <c r="F235" s="47"/>
      <c r="G235" s="47"/>
      <c r="H235" s="54">
        <f t="shared" si="33"/>
        <v>0</v>
      </c>
      <c r="I235" s="54">
        <f t="shared" si="34"/>
        <v>0</v>
      </c>
      <c r="J235" s="16"/>
    </row>
    <row r="236" spans="2:13">
      <c r="B236" s="172">
        <f>B$9</f>
        <v>0</v>
      </c>
      <c r="C236" s="47">
        <v>0</v>
      </c>
      <c r="D236" s="47">
        <v>0</v>
      </c>
      <c r="E236" s="47">
        <v>0</v>
      </c>
      <c r="F236" s="47"/>
      <c r="G236" s="47"/>
      <c r="H236" s="54">
        <f t="shared" si="33"/>
        <v>0</v>
      </c>
      <c r="I236" s="54">
        <f t="shared" si="34"/>
        <v>0</v>
      </c>
      <c r="J236" s="16"/>
    </row>
    <row r="237" spans="2:13">
      <c r="B237" s="172">
        <f>B$10</f>
        <v>0</v>
      </c>
      <c r="C237" s="47">
        <v>0</v>
      </c>
      <c r="D237" s="47">
        <v>0</v>
      </c>
      <c r="E237" s="47">
        <v>0</v>
      </c>
      <c r="F237" s="47"/>
      <c r="G237" s="47"/>
      <c r="H237" s="54">
        <f t="shared" si="33"/>
        <v>0</v>
      </c>
      <c r="I237" s="54">
        <f t="shared" si="34"/>
        <v>0</v>
      </c>
      <c r="J237" s="16"/>
    </row>
    <row r="238" spans="2:13">
      <c r="B238" s="172">
        <f>B$11</f>
        <v>0</v>
      </c>
      <c r="C238" s="47">
        <v>0</v>
      </c>
      <c r="D238" s="47">
        <v>0</v>
      </c>
      <c r="E238" s="47">
        <v>0</v>
      </c>
      <c r="F238" s="47"/>
      <c r="G238" s="47"/>
      <c r="H238" s="54">
        <f t="shared" si="33"/>
        <v>0</v>
      </c>
      <c r="I238" s="54">
        <f t="shared" si="34"/>
        <v>0</v>
      </c>
      <c r="J238" s="16"/>
    </row>
    <row r="239" spans="2:13" ht="13.5" thickBot="1">
      <c r="B239" s="173">
        <f>B$12</f>
        <v>0</v>
      </c>
      <c r="C239" s="47">
        <v>0</v>
      </c>
      <c r="D239" s="47">
        <v>0</v>
      </c>
      <c r="E239" s="47">
        <v>0</v>
      </c>
      <c r="F239" s="47"/>
      <c r="G239" s="47"/>
      <c r="H239" s="54">
        <f t="shared" si="33"/>
        <v>0</v>
      </c>
      <c r="I239" s="54">
        <f t="shared" si="34"/>
        <v>0</v>
      </c>
      <c r="J239" s="16"/>
    </row>
    <row r="241" spans="2:13" ht="16.5" thickBot="1">
      <c r="B241" s="207" t="s">
        <v>5</v>
      </c>
      <c r="C241" s="209" t="s">
        <v>84</v>
      </c>
      <c r="D241" s="210"/>
      <c r="E241" s="211"/>
      <c r="F241" s="212"/>
      <c r="G241" s="213"/>
      <c r="H241" s="213"/>
      <c r="I241" s="214"/>
      <c r="J241" s="3"/>
      <c r="K241" s="170"/>
      <c r="L241" s="183"/>
      <c r="M241" s="67"/>
    </row>
    <row r="242" spans="2:13" ht="13.5" thickBot="1">
      <c r="B242" s="208"/>
      <c r="C242" s="41" t="s">
        <v>73</v>
      </c>
      <c r="D242" s="41" t="s">
        <v>80</v>
      </c>
      <c r="E242" s="41" t="str">
        <f>$E$19</f>
        <v xml:space="preserve">V </v>
      </c>
      <c r="F242" s="34" t="str">
        <f>$F$19</f>
        <v>MY</v>
      </c>
      <c r="G242" s="34" t="str">
        <f>$G$19</f>
        <v>MX</v>
      </c>
      <c r="H242" s="42" t="str">
        <f>$H$19</f>
        <v>Mc,y</v>
      </c>
      <c r="I242" s="42" t="str">
        <f>$I$19</f>
        <v>Mc,x</v>
      </c>
      <c r="J242" s="9"/>
      <c r="K242" s="164" t="s">
        <v>32</v>
      </c>
      <c r="L242" s="165"/>
      <c r="M242" s="166" t="s">
        <v>0</v>
      </c>
    </row>
    <row r="243" spans="2:13" ht="13.5" thickBot="1">
      <c r="B243" s="171" t="str">
        <f>B$3</f>
        <v>CP</v>
      </c>
      <c r="C243" s="47">
        <v>0</v>
      </c>
      <c r="D243" s="47">
        <v>0</v>
      </c>
      <c r="E243" s="47">
        <v>0</v>
      </c>
      <c r="F243" s="47"/>
      <c r="G243" s="47"/>
      <c r="H243" s="54">
        <f>F243+E243*L$243</f>
        <v>0</v>
      </c>
      <c r="I243" s="54">
        <f>G243+E243*L$242</f>
        <v>0</v>
      </c>
      <c r="J243" s="16"/>
      <c r="K243" s="167" t="s">
        <v>33</v>
      </c>
      <c r="L243" s="168"/>
      <c r="M243" s="169" t="s">
        <v>0</v>
      </c>
    </row>
    <row r="244" spans="2:13">
      <c r="B244" s="172" t="str">
        <f>B$4</f>
        <v>TC</v>
      </c>
      <c r="C244" s="47">
        <v>0</v>
      </c>
      <c r="D244" s="47">
        <v>0</v>
      </c>
      <c r="E244" s="47">
        <v>0</v>
      </c>
      <c r="F244" s="47"/>
      <c r="G244" s="47"/>
      <c r="H244" s="54">
        <f t="shared" ref="H244:H252" si="35">F244+E244*L$243</f>
        <v>0</v>
      </c>
      <c r="I244" s="54">
        <f t="shared" ref="I244:I252" si="36">G244+E244*L$242</f>
        <v>0</v>
      </c>
      <c r="J244" s="16"/>
      <c r="L244" s="9"/>
    </row>
    <row r="245" spans="2:13">
      <c r="B245" s="172" t="str">
        <f>B$5</f>
        <v>SCM</v>
      </c>
      <c r="C245" s="47">
        <v>0</v>
      </c>
      <c r="D245" s="47">
        <v>0</v>
      </c>
      <c r="E245" s="47">
        <v>0</v>
      </c>
      <c r="F245" s="47"/>
      <c r="G245" s="47"/>
      <c r="H245" s="54">
        <f t="shared" si="35"/>
        <v>0</v>
      </c>
      <c r="I245" s="54">
        <f t="shared" si="36"/>
        <v>0</v>
      </c>
      <c r="J245" s="16"/>
    </row>
    <row r="246" spans="2:13">
      <c r="B246" s="172" t="str">
        <f>B$6</f>
        <v>SCP</v>
      </c>
      <c r="C246" s="47">
        <v>0</v>
      </c>
      <c r="D246" s="47">
        <v>0</v>
      </c>
      <c r="E246" s="47">
        <v>0</v>
      </c>
      <c r="F246" s="47"/>
      <c r="G246" s="47"/>
      <c r="H246" s="54">
        <f t="shared" si="35"/>
        <v>0</v>
      </c>
      <c r="I246" s="54">
        <f t="shared" si="36"/>
        <v>0</v>
      </c>
      <c r="J246" s="16"/>
    </row>
    <row r="247" spans="2:13">
      <c r="B247" s="172" t="str">
        <f>B$7</f>
        <v>CV+</v>
      </c>
      <c r="C247" s="47">
        <v>0</v>
      </c>
      <c r="D247" s="47">
        <v>0</v>
      </c>
      <c r="E247" s="47">
        <v>0</v>
      </c>
      <c r="F247" s="47"/>
      <c r="G247" s="47"/>
      <c r="H247" s="54">
        <f t="shared" si="35"/>
        <v>0</v>
      </c>
      <c r="I247" s="54">
        <f t="shared" si="36"/>
        <v>0</v>
      </c>
      <c r="J247" s="16"/>
    </row>
    <row r="248" spans="2:13">
      <c r="B248" s="172" t="str">
        <f>B$8</f>
        <v>CV-</v>
      </c>
      <c r="C248" s="47">
        <v>0</v>
      </c>
      <c r="D248" s="47">
        <v>0</v>
      </c>
      <c r="E248" s="47">
        <v>0</v>
      </c>
      <c r="F248" s="47"/>
      <c r="G248" s="47"/>
      <c r="H248" s="54">
        <f t="shared" si="35"/>
        <v>0</v>
      </c>
      <c r="I248" s="54">
        <f t="shared" si="36"/>
        <v>0</v>
      </c>
      <c r="J248" s="16"/>
    </row>
    <row r="249" spans="2:13">
      <c r="B249" s="172">
        <f>B$9</f>
        <v>0</v>
      </c>
      <c r="C249" s="47">
        <v>0</v>
      </c>
      <c r="D249" s="47">
        <v>0</v>
      </c>
      <c r="E249" s="47">
        <v>0</v>
      </c>
      <c r="F249" s="47"/>
      <c r="G249" s="47"/>
      <c r="H249" s="54">
        <f t="shared" si="35"/>
        <v>0</v>
      </c>
      <c r="I249" s="54">
        <f t="shared" si="36"/>
        <v>0</v>
      </c>
      <c r="J249" s="16"/>
    </row>
    <row r="250" spans="2:13">
      <c r="B250" s="172">
        <f>B$10</f>
        <v>0</v>
      </c>
      <c r="C250" s="47">
        <v>0</v>
      </c>
      <c r="D250" s="47">
        <v>0</v>
      </c>
      <c r="E250" s="47">
        <v>0</v>
      </c>
      <c r="F250" s="47"/>
      <c r="G250" s="47"/>
      <c r="H250" s="54">
        <f t="shared" si="35"/>
        <v>0</v>
      </c>
      <c r="I250" s="54">
        <f t="shared" si="36"/>
        <v>0</v>
      </c>
      <c r="J250" s="16"/>
    </row>
    <row r="251" spans="2:13">
      <c r="B251" s="172">
        <f>B$11</f>
        <v>0</v>
      </c>
      <c r="C251" s="47">
        <v>0</v>
      </c>
      <c r="D251" s="47">
        <v>0</v>
      </c>
      <c r="E251" s="47">
        <v>0</v>
      </c>
      <c r="F251" s="47"/>
      <c r="G251" s="47"/>
      <c r="H251" s="54">
        <f t="shared" si="35"/>
        <v>0</v>
      </c>
      <c r="I251" s="54">
        <f t="shared" si="36"/>
        <v>0</v>
      </c>
      <c r="J251" s="16"/>
    </row>
    <row r="252" spans="2:13" ht="13.5" thickBot="1">
      <c r="B252" s="173">
        <f>B$12</f>
        <v>0</v>
      </c>
      <c r="C252" s="47">
        <v>0</v>
      </c>
      <c r="D252" s="47">
        <v>0</v>
      </c>
      <c r="E252" s="47">
        <v>0</v>
      </c>
      <c r="F252" s="47"/>
      <c r="G252" s="47"/>
      <c r="H252" s="54">
        <f t="shared" si="35"/>
        <v>0</v>
      </c>
      <c r="I252" s="54">
        <f t="shared" si="36"/>
        <v>0</v>
      </c>
      <c r="J252" s="16"/>
    </row>
    <row r="254" spans="2:13" ht="16.5" thickBot="1">
      <c r="B254" s="207" t="s">
        <v>5</v>
      </c>
      <c r="C254" s="209" t="s">
        <v>85</v>
      </c>
      <c r="D254" s="210"/>
      <c r="E254" s="211"/>
      <c r="F254" s="212"/>
      <c r="G254" s="213"/>
      <c r="H254" s="213"/>
      <c r="I254" s="214"/>
      <c r="J254" s="3"/>
      <c r="K254" s="170"/>
      <c r="L254" s="66"/>
      <c r="M254" s="67"/>
    </row>
    <row r="255" spans="2:13" ht="13.5" thickBot="1">
      <c r="B255" s="208"/>
      <c r="C255" s="41" t="s">
        <v>73</v>
      </c>
      <c r="D255" s="41" t="s">
        <v>80</v>
      </c>
      <c r="E255" s="41" t="str">
        <f>$E$19</f>
        <v xml:space="preserve">V </v>
      </c>
      <c r="F255" s="34" t="str">
        <f>$F$19</f>
        <v>MY</v>
      </c>
      <c r="G255" s="34" t="str">
        <f>$G$19</f>
        <v>MX</v>
      </c>
      <c r="H255" s="42" t="str">
        <f>$H$19</f>
        <v>Mc,y</v>
      </c>
      <c r="I255" s="42" t="str">
        <f>$I$19</f>
        <v>Mc,x</v>
      </c>
      <c r="J255" s="9"/>
      <c r="K255" s="164" t="s">
        <v>32</v>
      </c>
      <c r="L255" s="165"/>
      <c r="M255" s="166" t="s">
        <v>0</v>
      </c>
    </row>
    <row r="256" spans="2:13" ht="13.5" thickBot="1">
      <c r="B256" s="171" t="str">
        <f>B$3</f>
        <v>CP</v>
      </c>
      <c r="C256" s="47">
        <v>0</v>
      </c>
      <c r="D256" s="47">
        <v>0</v>
      </c>
      <c r="E256" s="47">
        <v>0</v>
      </c>
      <c r="F256" s="47"/>
      <c r="G256" s="47"/>
      <c r="H256" s="54">
        <f>F256+E256*L$256</f>
        <v>0</v>
      </c>
      <c r="I256" s="54">
        <f>G256+E256*L$255</f>
        <v>0</v>
      </c>
      <c r="J256" s="16"/>
      <c r="K256" s="167" t="s">
        <v>33</v>
      </c>
      <c r="L256" s="168"/>
      <c r="M256" s="169" t="s">
        <v>0</v>
      </c>
    </row>
    <row r="257" spans="2:12">
      <c r="B257" s="172" t="str">
        <f>B$4</f>
        <v>TC</v>
      </c>
      <c r="C257" s="47">
        <v>0</v>
      </c>
      <c r="D257" s="47">
        <v>0</v>
      </c>
      <c r="E257" s="47">
        <v>0</v>
      </c>
      <c r="F257" s="47"/>
      <c r="G257" s="47"/>
      <c r="H257" s="54">
        <f t="shared" ref="H257:H265" si="37">F257+E257*L$256</f>
        <v>0</v>
      </c>
      <c r="I257" s="54">
        <f t="shared" ref="I257:I265" si="38">G257+E257*L$255</f>
        <v>0</v>
      </c>
      <c r="J257" s="16"/>
      <c r="L257" s="9"/>
    </row>
    <row r="258" spans="2:12">
      <c r="B258" s="172" t="str">
        <f>B$5</f>
        <v>SCM</v>
      </c>
      <c r="C258" s="47">
        <v>0</v>
      </c>
      <c r="D258" s="47">
        <v>0</v>
      </c>
      <c r="E258" s="47">
        <v>0</v>
      </c>
      <c r="F258" s="47"/>
      <c r="G258" s="47"/>
      <c r="H258" s="54">
        <f t="shared" si="37"/>
        <v>0</v>
      </c>
      <c r="I258" s="54">
        <f t="shared" si="38"/>
        <v>0</v>
      </c>
      <c r="J258" s="16"/>
    </row>
    <row r="259" spans="2:12">
      <c r="B259" s="172" t="str">
        <f>B$6</f>
        <v>SCP</v>
      </c>
      <c r="C259" s="47">
        <v>0</v>
      </c>
      <c r="D259" s="47">
        <v>0</v>
      </c>
      <c r="E259" s="47">
        <v>0</v>
      </c>
      <c r="F259" s="47"/>
      <c r="G259" s="47"/>
      <c r="H259" s="54">
        <f t="shared" si="37"/>
        <v>0</v>
      </c>
      <c r="I259" s="54">
        <f t="shared" si="38"/>
        <v>0</v>
      </c>
      <c r="J259" s="16"/>
    </row>
    <row r="260" spans="2:12">
      <c r="B260" s="172" t="str">
        <f>B$7</f>
        <v>CV+</v>
      </c>
      <c r="C260" s="47">
        <v>0</v>
      </c>
      <c r="D260" s="47">
        <v>0</v>
      </c>
      <c r="E260" s="47">
        <v>0</v>
      </c>
      <c r="F260" s="47"/>
      <c r="G260" s="47"/>
      <c r="H260" s="54">
        <f t="shared" si="37"/>
        <v>0</v>
      </c>
      <c r="I260" s="54">
        <f t="shared" si="38"/>
        <v>0</v>
      </c>
      <c r="J260" s="16"/>
    </row>
    <row r="261" spans="2:12">
      <c r="B261" s="172" t="str">
        <f>B$8</f>
        <v>CV-</v>
      </c>
      <c r="C261" s="47">
        <v>0</v>
      </c>
      <c r="D261" s="47">
        <v>0</v>
      </c>
      <c r="E261" s="47">
        <v>0</v>
      </c>
      <c r="F261" s="47"/>
      <c r="G261" s="47"/>
      <c r="H261" s="54">
        <f t="shared" si="37"/>
        <v>0</v>
      </c>
      <c r="I261" s="54">
        <f t="shared" si="38"/>
        <v>0</v>
      </c>
      <c r="J261" s="16"/>
    </row>
    <row r="262" spans="2:12">
      <c r="B262" s="172">
        <f>B$9</f>
        <v>0</v>
      </c>
      <c r="C262" s="47">
        <v>0</v>
      </c>
      <c r="D262" s="47">
        <v>0</v>
      </c>
      <c r="E262" s="47">
        <v>0</v>
      </c>
      <c r="F262" s="47"/>
      <c r="G262" s="47"/>
      <c r="H262" s="54">
        <f t="shared" si="37"/>
        <v>0</v>
      </c>
      <c r="I262" s="54">
        <f t="shared" si="38"/>
        <v>0</v>
      </c>
      <c r="J262" s="16"/>
    </row>
    <row r="263" spans="2:12">
      <c r="B263" s="172">
        <f>B$10</f>
        <v>0</v>
      </c>
      <c r="C263" s="47">
        <v>0</v>
      </c>
      <c r="D263" s="47">
        <v>0</v>
      </c>
      <c r="E263" s="47">
        <v>0</v>
      </c>
      <c r="F263" s="47"/>
      <c r="G263" s="47"/>
      <c r="H263" s="54">
        <f t="shared" si="37"/>
        <v>0</v>
      </c>
      <c r="I263" s="54">
        <f t="shared" si="38"/>
        <v>0</v>
      </c>
      <c r="J263" s="16"/>
    </row>
    <row r="264" spans="2:12">
      <c r="B264" s="172">
        <f>B$11</f>
        <v>0</v>
      </c>
      <c r="C264" s="47">
        <v>0</v>
      </c>
      <c r="D264" s="47">
        <v>0</v>
      </c>
      <c r="E264" s="47">
        <v>0</v>
      </c>
      <c r="F264" s="47"/>
      <c r="G264" s="47"/>
      <c r="H264" s="54">
        <f t="shared" si="37"/>
        <v>0</v>
      </c>
      <c r="I264" s="54">
        <f t="shared" si="38"/>
        <v>0</v>
      </c>
      <c r="J264" s="16"/>
    </row>
    <row r="265" spans="2:12" ht="13.5" thickBot="1">
      <c r="B265" s="173">
        <f>B$12</f>
        <v>0</v>
      </c>
      <c r="C265" s="47">
        <v>0</v>
      </c>
      <c r="D265" s="47">
        <v>0</v>
      </c>
      <c r="E265" s="47">
        <v>0</v>
      </c>
      <c r="F265" s="47"/>
      <c r="G265" s="47"/>
      <c r="H265" s="54">
        <f t="shared" si="37"/>
        <v>0</v>
      </c>
      <c r="I265" s="54">
        <f t="shared" si="38"/>
        <v>0</v>
      </c>
      <c r="J265" s="16"/>
    </row>
    <row r="273" spans="2:13" ht="16.5" thickBot="1">
      <c r="B273" s="207" t="s">
        <v>5</v>
      </c>
      <c r="C273" s="209" t="s">
        <v>86</v>
      </c>
      <c r="D273" s="210"/>
      <c r="E273" s="211"/>
      <c r="F273" s="212"/>
      <c r="G273" s="213"/>
      <c r="H273" s="213"/>
      <c r="I273" s="214"/>
      <c r="J273" s="3"/>
      <c r="K273" s="170"/>
      <c r="L273" s="66"/>
      <c r="M273" s="67"/>
    </row>
    <row r="274" spans="2:13" ht="13.5" thickBot="1">
      <c r="B274" s="208"/>
      <c r="C274" s="41" t="s">
        <v>73</v>
      </c>
      <c r="D274" s="41" t="s">
        <v>80</v>
      </c>
      <c r="E274" s="41" t="str">
        <f>$E$19</f>
        <v xml:space="preserve">V </v>
      </c>
      <c r="F274" s="34" t="str">
        <f>$F$19</f>
        <v>MY</v>
      </c>
      <c r="G274" s="34" t="str">
        <f>$G$19</f>
        <v>MX</v>
      </c>
      <c r="H274" s="42" t="str">
        <f>$H$19</f>
        <v>Mc,y</v>
      </c>
      <c r="I274" s="42" t="str">
        <f>$I$19</f>
        <v>Mc,x</v>
      </c>
      <c r="J274" s="9"/>
      <c r="K274" s="164" t="s">
        <v>32</v>
      </c>
      <c r="L274" s="165"/>
      <c r="M274" s="166" t="s">
        <v>0</v>
      </c>
    </row>
    <row r="275" spans="2:13" ht="13.5" thickBot="1">
      <c r="B275" s="171" t="str">
        <f>B$3</f>
        <v>CP</v>
      </c>
      <c r="C275" s="47">
        <v>0</v>
      </c>
      <c r="D275" s="47">
        <v>0</v>
      </c>
      <c r="E275" s="47">
        <v>0</v>
      </c>
      <c r="F275" s="47"/>
      <c r="G275" s="47"/>
      <c r="H275" s="54">
        <f>F275+E275*L$275</f>
        <v>0</v>
      </c>
      <c r="I275" s="54">
        <f>G275+E275*L$274</f>
        <v>0</v>
      </c>
      <c r="J275" s="16"/>
      <c r="K275" s="167" t="s">
        <v>33</v>
      </c>
      <c r="L275" s="168"/>
      <c r="M275" s="169" t="s">
        <v>0</v>
      </c>
    </row>
    <row r="276" spans="2:13">
      <c r="B276" s="172" t="str">
        <f>B$4</f>
        <v>TC</v>
      </c>
      <c r="C276" s="47">
        <v>0</v>
      </c>
      <c r="D276" s="47">
        <v>0</v>
      </c>
      <c r="E276" s="47">
        <v>0</v>
      </c>
      <c r="F276" s="47"/>
      <c r="G276" s="47"/>
      <c r="H276" s="54">
        <f t="shared" ref="H276:H284" si="39">F276+E276*L$275</f>
        <v>0</v>
      </c>
      <c r="I276" s="54">
        <f t="shared" ref="I276:I284" si="40">G276+E276*L$274</f>
        <v>0</v>
      </c>
      <c r="J276" s="16"/>
      <c r="L276" s="9"/>
    </row>
    <row r="277" spans="2:13">
      <c r="B277" s="172" t="str">
        <f>B$5</f>
        <v>SCM</v>
      </c>
      <c r="C277" s="47">
        <v>0</v>
      </c>
      <c r="D277" s="47">
        <v>0</v>
      </c>
      <c r="E277" s="47">
        <v>0</v>
      </c>
      <c r="F277" s="47"/>
      <c r="G277" s="47"/>
      <c r="H277" s="54">
        <f t="shared" si="39"/>
        <v>0</v>
      </c>
      <c r="I277" s="54">
        <f t="shared" si="40"/>
        <v>0</v>
      </c>
      <c r="J277" s="16"/>
    </row>
    <row r="278" spans="2:13">
      <c r="B278" s="172" t="str">
        <f>B$6</f>
        <v>SCP</v>
      </c>
      <c r="C278" s="47">
        <v>0</v>
      </c>
      <c r="D278" s="47">
        <v>0</v>
      </c>
      <c r="E278" s="47">
        <v>0</v>
      </c>
      <c r="F278" s="47"/>
      <c r="G278" s="47"/>
      <c r="H278" s="54">
        <f t="shared" si="39"/>
        <v>0</v>
      </c>
      <c r="I278" s="54">
        <f t="shared" si="40"/>
        <v>0</v>
      </c>
      <c r="J278" s="16"/>
    </row>
    <row r="279" spans="2:13">
      <c r="B279" s="172" t="str">
        <f>B$7</f>
        <v>CV+</v>
      </c>
      <c r="C279" s="47">
        <v>0</v>
      </c>
      <c r="D279" s="47">
        <v>0</v>
      </c>
      <c r="E279" s="47">
        <v>0</v>
      </c>
      <c r="F279" s="47"/>
      <c r="G279" s="47"/>
      <c r="H279" s="54">
        <f t="shared" si="39"/>
        <v>0</v>
      </c>
      <c r="I279" s="54">
        <f t="shared" si="40"/>
        <v>0</v>
      </c>
      <c r="J279" s="16"/>
    </row>
    <row r="280" spans="2:13">
      <c r="B280" s="172" t="str">
        <f>B$8</f>
        <v>CV-</v>
      </c>
      <c r="C280" s="47">
        <v>0</v>
      </c>
      <c r="D280" s="47">
        <v>0</v>
      </c>
      <c r="E280" s="47">
        <v>0</v>
      </c>
      <c r="F280" s="47"/>
      <c r="G280" s="47"/>
      <c r="H280" s="54">
        <f t="shared" si="39"/>
        <v>0</v>
      </c>
      <c r="I280" s="54">
        <f t="shared" si="40"/>
        <v>0</v>
      </c>
      <c r="J280" s="16"/>
    </row>
    <row r="281" spans="2:13">
      <c r="B281" s="172">
        <f>B$9</f>
        <v>0</v>
      </c>
      <c r="C281" s="47">
        <v>0</v>
      </c>
      <c r="D281" s="47">
        <v>0</v>
      </c>
      <c r="E281" s="47">
        <v>0</v>
      </c>
      <c r="F281" s="47"/>
      <c r="G281" s="47"/>
      <c r="H281" s="54">
        <f t="shared" si="39"/>
        <v>0</v>
      </c>
      <c r="I281" s="54">
        <f t="shared" si="40"/>
        <v>0</v>
      </c>
      <c r="J281" s="16"/>
    </row>
    <row r="282" spans="2:13">
      <c r="B282" s="172">
        <f>B$10</f>
        <v>0</v>
      </c>
      <c r="C282" s="47">
        <v>0</v>
      </c>
      <c r="D282" s="47">
        <v>0</v>
      </c>
      <c r="E282" s="47">
        <v>0</v>
      </c>
      <c r="F282" s="47"/>
      <c r="G282" s="47"/>
      <c r="H282" s="54">
        <f t="shared" si="39"/>
        <v>0</v>
      </c>
      <c r="I282" s="54">
        <f t="shared" si="40"/>
        <v>0</v>
      </c>
      <c r="J282" s="16"/>
    </row>
    <row r="283" spans="2:13">
      <c r="B283" s="172">
        <f>B$11</f>
        <v>0</v>
      </c>
      <c r="C283" s="47">
        <v>0</v>
      </c>
      <c r="D283" s="47">
        <v>0</v>
      </c>
      <c r="E283" s="47">
        <v>0</v>
      </c>
      <c r="F283" s="47"/>
      <c r="G283" s="47"/>
      <c r="H283" s="54">
        <f t="shared" si="39"/>
        <v>0</v>
      </c>
      <c r="I283" s="54">
        <f t="shared" si="40"/>
        <v>0</v>
      </c>
      <c r="J283" s="16"/>
    </row>
    <row r="284" spans="2:13" ht="13.5" thickBot="1">
      <c r="B284" s="173">
        <f>B$12</f>
        <v>0</v>
      </c>
      <c r="C284" s="47">
        <v>0</v>
      </c>
      <c r="D284" s="47">
        <v>0</v>
      </c>
      <c r="E284" s="47">
        <v>0</v>
      </c>
      <c r="F284" s="47"/>
      <c r="G284" s="47"/>
      <c r="H284" s="54">
        <f t="shared" si="39"/>
        <v>0</v>
      </c>
      <c r="I284" s="54">
        <f t="shared" si="40"/>
        <v>0</v>
      </c>
      <c r="J284" s="16"/>
    </row>
    <row r="286" spans="2:13" ht="16.5" thickBot="1">
      <c r="B286" s="207" t="s">
        <v>5</v>
      </c>
      <c r="C286" s="209" t="s">
        <v>87</v>
      </c>
      <c r="D286" s="210"/>
      <c r="E286" s="211"/>
      <c r="F286" s="212"/>
      <c r="G286" s="213"/>
      <c r="H286" s="213"/>
      <c r="I286" s="214"/>
      <c r="J286" s="3"/>
      <c r="K286" s="170"/>
      <c r="L286" s="66"/>
      <c r="M286" s="67"/>
    </row>
    <row r="287" spans="2:13" ht="13.5" thickBot="1">
      <c r="B287" s="208"/>
      <c r="C287" s="41" t="s">
        <v>73</v>
      </c>
      <c r="D287" s="41" t="s">
        <v>80</v>
      </c>
      <c r="E287" s="41" t="str">
        <f>$E$19</f>
        <v xml:space="preserve">V </v>
      </c>
      <c r="F287" s="34" t="str">
        <f>$F$19</f>
        <v>MY</v>
      </c>
      <c r="G287" s="34" t="str">
        <f>$G$19</f>
        <v>MX</v>
      </c>
      <c r="H287" s="42" t="str">
        <f>$H$19</f>
        <v>Mc,y</v>
      </c>
      <c r="I287" s="42" t="str">
        <f>$I$19</f>
        <v>Mc,x</v>
      </c>
      <c r="J287" s="9"/>
      <c r="K287" s="164" t="s">
        <v>32</v>
      </c>
      <c r="L287" s="165"/>
      <c r="M287" s="166" t="s">
        <v>0</v>
      </c>
    </row>
    <row r="288" spans="2:13" ht="13.5" thickBot="1">
      <c r="B288" s="171" t="str">
        <f>B$3</f>
        <v>CP</v>
      </c>
      <c r="C288" s="47">
        <v>0</v>
      </c>
      <c r="D288" s="47">
        <v>0</v>
      </c>
      <c r="E288" s="47">
        <v>0</v>
      </c>
      <c r="F288" s="47"/>
      <c r="G288" s="47"/>
      <c r="H288" s="54">
        <f>F288+E288*L$288</f>
        <v>0</v>
      </c>
      <c r="I288" s="54">
        <f>G288+E288*L$287</f>
        <v>0</v>
      </c>
      <c r="J288" s="16"/>
      <c r="K288" s="167" t="s">
        <v>33</v>
      </c>
      <c r="L288" s="168"/>
      <c r="M288" s="169" t="s">
        <v>0</v>
      </c>
    </row>
    <row r="289" spans="2:12">
      <c r="B289" s="172" t="str">
        <f>B$4</f>
        <v>TC</v>
      </c>
      <c r="C289" s="47">
        <v>0</v>
      </c>
      <c r="D289" s="47">
        <v>0</v>
      </c>
      <c r="E289" s="47">
        <v>0</v>
      </c>
      <c r="F289" s="47"/>
      <c r="G289" s="47"/>
      <c r="H289" s="54">
        <f t="shared" ref="H289:H297" si="41">F289+E289*L$288</f>
        <v>0</v>
      </c>
      <c r="I289" s="54">
        <f t="shared" ref="I289:I297" si="42">G289+E289*L$287</f>
        <v>0</v>
      </c>
      <c r="J289" s="16"/>
      <c r="L289" s="9"/>
    </row>
    <row r="290" spans="2:12">
      <c r="B290" s="172" t="str">
        <f>B$5</f>
        <v>SCM</v>
      </c>
      <c r="C290" s="47">
        <v>0</v>
      </c>
      <c r="D290" s="47">
        <v>0</v>
      </c>
      <c r="E290" s="47">
        <v>0</v>
      </c>
      <c r="F290" s="47"/>
      <c r="G290" s="47"/>
      <c r="H290" s="54">
        <f t="shared" si="41"/>
        <v>0</v>
      </c>
      <c r="I290" s="54">
        <f t="shared" si="42"/>
        <v>0</v>
      </c>
      <c r="J290" s="16"/>
    </row>
    <row r="291" spans="2:12">
      <c r="B291" s="172" t="str">
        <f>B$6</f>
        <v>SCP</v>
      </c>
      <c r="C291" s="47">
        <v>0</v>
      </c>
      <c r="D291" s="47">
        <v>0</v>
      </c>
      <c r="E291" s="47">
        <v>0</v>
      </c>
      <c r="F291" s="47"/>
      <c r="G291" s="47"/>
      <c r="H291" s="54">
        <f t="shared" si="41"/>
        <v>0</v>
      </c>
      <c r="I291" s="54">
        <f t="shared" si="42"/>
        <v>0</v>
      </c>
      <c r="J291" s="16"/>
    </row>
    <row r="292" spans="2:12">
      <c r="B292" s="172" t="str">
        <f>B$7</f>
        <v>CV+</v>
      </c>
      <c r="C292" s="47">
        <v>0</v>
      </c>
      <c r="D292" s="47">
        <v>0</v>
      </c>
      <c r="E292" s="47">
        <v>0</v>
      </c>
      <c r="F292" s="47"/>
      <c r="G292" s="47"/>
      <c r="H292" s="54">
        <f t="shared" si="41"/>
        <v>0</v>
      </c>
      <c r="I292" s="54">
        <f t="shared" si="42"/>
        <v>0</v>
      </c>
      <c r="J292" s="16"/>
    </row>
    <row r="293" spans="2:12">
      <c r="B293" s="172" t="str">
        <f>B$8</f>
        <v>CV-</v>
      </c>
      <c r="C293" s="47">
        <v>0</v>
      </c>
      <c r="D293" s="47">
        <v>0</v>
      </c>
      <c r="E293" s="47">
        <v>0</v>
      </c>
      <c r="F293" s="47"/>
      <c r="G293" s="47"/>
      <c r="H293" s="54">
        <f t="shared" si="41"/>
        <v>0</v>
      </c>
      <c r="I293" s="54">
        <f t="shared" si="42"/>
        <v>0</v>
      </c>
      <c r="J293" s="16"/>
    </row>
    <row r="294" spans="2:12">
      <c r="B294" s="172">
        <f>B$9</f>
        <v>0</v>
      </c>
      <c r="C294" s="47">
        <v>0</v>
      </c>
      <c r="D294" s="47">
        <v>0</v>
      </c>
      <c r="E294" s="47">
        <v>0</v>
      </c>
      <c r="F294" s="47"/>
      <c r="G294" s="47"/>
      <c r="H294" s="54">
        <f t="shared" si="41"/>
        <v>0</v>
      </c>
      <c r="I294" s="54">
        <f t="shared" si="42"/>
        <v>0</v>
      </c>
      <c r="J294" s="16"/>
    </row>
    <row r="295" spans="2:12">
      <c r="B295" s="172">
        <f>B$10</f>
        <v>0</v>
      </c>
      <c r="C295" s="47">
        <v>0</v>
      </c>
      <c r="D295" s="47">
        <v>0</v>
      </c>
      <c r="E295" s="47">
        <v>0</v>
      </c>
      <c r="F295" s="47"/>
      <c r="G295" s="47"/>
      <c r="H295" s="54">
        <f t="shared" si="41"/>
        <v>0</v>
      </c>
      <c r="I295" s="54">
        <f t="shared" si="42"/>
        <v>0</v>
      </c>
      <c r="J295" s="16"/>
    </row>
    <row r="296" spans="2:12">
      <c r="B296" s="172">
        <f>B$11</f>
        <v>0</v>
      </c>
      <c r="C296" s="47">
        <v>0</v>
      </c>
      <c r="D296" s="47">
        <v>0</v>
      </c>
      <c r="E296" s="47">
        <v>0</v>
      </c>
      <c r="F296" s="47"/>
      <c r="G296" s="47"/>
      <c r="H296" s="54">
        <f t="shared" si="41"/>
        <v>0</v>
      </c>
      <c r="I296" s="54">
        <f t="shared" si="42"/>
        <v>0</v>
      </c>
      <c r="J296" s="16"/>
    </row>
    <row r="297" spans="2:12" ht="13.5" thickBot="1">
      <c r="B297" s="173">
        <f>B$12</f>
        <v>0</v>
      </c>
      <c r="C297" s="47">
        <v>0</v>
      </c>
      <c r="D297" s="47">
        <v>0</v>
      </c>
      <c r="E297" s="47">
        <v>0</v>
      </c>
      <c r="F297" s="47"/>
      <c r="G297" s="47"/>
      <c r="H297" s="54">
        <f t="shared" si="41"/>
        <v>0</v>
      </c>
      <c r="I297" s="54">
        <f t="shared" si="42"/>
        <v>0</v>
      </c>
      <c r="J297" s="16"/>
    </row>
  </sheetData>
  <sheetProtection password="CDA6" sheet="1" objects="1" scenarios="1"/>
  <mergeCells count="86">
    <mergeCell ref="B241:B242"/>
    <mergeCell ref="C241:E241"/>
    <mergeCell ref="F241:I241"/>
    <mergeCell ref="B286:B287"/>
    <mergeCell ref="C286:E286"/>
    <mergeCell ref="F286:I286"/>
    <mergeCell ref="B254:B255"/>
    <mergeCell ref="C254:E254"/>
    <mergeCell ref="F254:I254"/>
    <mergeCell ref="B273:B274"/>
    <mergeCell ref="C273:E273"/>
    <mergeCell ref="F273:I273"/>
    <mergeCell ref="B215:B216"/>
    <mergeCell ref="C215:E215"/>
    <mergeCell ref="F215:I215"/>
    <mergeCell ref="B228:B229"/>
    <mergeCell ref="C228:E228"/>
    <mergeCell ref="F228:I228"/>
    <mergeCell ref="B184:B185"/>
    <mergeCell ref="C184:E184"/>
    <mergeCell ref="F184:I184"/>
    <mergeCell ref="B202:B203"/>
    <mergeCell ref="C202:E202"/>
    <mergeCell ref="F202:I202"/>
    <mergeCell ref="B158:B159"/>
    <mergeCell ref="C158:E158"/>
    <mergeCell ref="F158:I158"/>
    <mergeCell ref="B171:B172"/>
    <mergeCell ref="C171:E171"/>
    <mergeCell ref="F171:I171"/>
    <mergeCell ref="B131:B132"/>
    <mergeCell ref="C131:E131"/>
    <mergeCell ref="F131:I131"/>
    <mergeCell ref="B145:B146"/>
    <mergeCell ref="C145:E145"/>
    <mergeCell ref="F145:I145"/>
    <mergeCell ref="L91:L101"/>
    <mergeCell ref="B102:B103"/>
    <mergeCell ref="C102:E102"/>
    <mergeCell ref="F102:I102"/>
    <mergeCell ref="B116:B117"/>
    <mergeCell ref="C116:E116"/>
    <mergeCell ref="F116:I116"/>
    <mergeCell ref="B88:B89"/>
    <mergeCell ref="C88:E88"/>
    <mergeCell ref="F88:I88"/>
    <mergeCell ref="L35:L45"/>
    <mergeCell ref="B46:B47"/>
    <mergeCell ref="C46:E46"/>
    <mergeCell ref="F46:I46"/>
    <mergeCell ref="L49:L59"/>
    <mergeCell ref="B60:B61"/>
    <mergeCell ref="C60:E60"/>
    <mergeCell ref="F60:I60"/>
    <mergeCell ref="L63:L73"/>
    <mergeCell ref="B74:B75"/>
    <mergeCell ref="C74:E74"/>
    <mergeCell ref="F74:I74"/>
    <mergeCell ref="L77:L87"/>
    <mergeCell ref="B32:B33"/>
    <mergeCell ref="C32:E32"/>
    <mergeCell ref="F32:I32"/>
    <mergeCell ref="L10:M12"/>
    <mergeCell ref="P10:Q12"/>
    <mergeCell ref="G14:I14"/>
    <mergeCell ref="L14:L15"/>
    <mergeCell ref="P14:P15"/>
    <mergeCell ref="G15:I15"/>
    <mergeCell ref="G16:I16"/>
    <mergeCell ref="B18:B19"/>
    <mergeCell ref="C18:E18"/>
    <mergeCell ref="F18:I18"/>
    <mergeCell ref="L21:L31"/>
    <mergeCell ref="L8:M8"/>
    <mergeCell ref="P8:P9"/>
    <mergeCell ref="B1:B2"/>
    <mergeCell ref="C1:I1"/>
    <mergeCell ref="K2:K3"/>
    <mergeCell ref="L2:L3"/>
    <mergeCell ref="O2:O3"/>
    <mergeCell ref="P2:P3"/>
    <mergeCell ref="K4:L4"/>
    <mergeCell ref="K5:K6"/>
    <mergeCell ref="O5:O6"/>
    <mergeCell ref="P6:P7"/>
    <mergeCell ref="M4:M5"/>
  </mergeCells>
  <phoneticPr fontId="19" type="noConversion"/>
  <pageMargins left="1.1417322834645669" right="0.78740157480314965" top="3.0314960629921264" bottom="0.98425196850393704" header="0.51181102362204722" footer="0.51181102362204722"/>
  <pageSetup paperSize="9" scale="60" orientation="portrait" horizontalDpi="4294967292" r:id="rId1"/>
  <headerFooter alignWithMargins="0"/>
  <rowBreaks count="1" manualBreakCount="1">
    <brk id="58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T166"/>
  <sheetViews>
    <sheetView showGridLines="0" workbookViewId="0">
      <selection activeCell="G26" sqref="G26"/>
    </sheetView>
  </sheetViews>
  <sheetFormatPr defaultRowHeight="12.75"/>
  <cols>
    <col min="1" max="1" width="1" style="1" customWidth="1"/>
    <col min="2" max="2" width="11.5703125" style="1" customWidth="1"/>
    <col min="3" max="4" width="9.140625" style="1"/>
    <col min="5" max="5" width="11.42578125" style="1" customWidth="1"/>
    <col min="6" max="6" width="13.7109375" style="1" customWidth="1"/>
    <col min="7" max="7" width="13.140625" style="1" customWidth="1"/>
    <col min="8" max="9" width="9.28515625" style="1" customWidth="1"/>
    <col min="10" max="10" width="3" style="1" customWidth="1"/>
    <col min="11" max="12" width="7.7109375" style="1" customWidth="1"/>
    <col min="13" max="13" width="3" style="1" customWidth="1"/>
    <col min="14" max="14" width="13.140625" style="4" customWidth="1"/>
    <col min="15" max="15" width="13" style="4" customWidth="1"/>
    <col min="16" max="16" width="4.28515625" style="5" customWidth="1"/>
    <col min="17" max="17" width="9.140625" style="1"/>
    <col min="18" max="18" width="14.7109375" style="1" customWidth="1"/>
    <col min="19" max="19" width="12.42578125" style="1" customWidth="1"/>
    <col min="20" max="16384" width="9.140625" style="1"/>
  </cols>
  <sheetData>
    <row r="1" spans="2:20" ht="16.5" thickBot="1">
      <c r="B1" s="232" t="s">
        <v>5</v>
      </c>
      <c r="C1" s="234" t="s">
        <v>6</v>
      </c>
      <c r="D1" s="235"/>
      <c r="E1" s="235"/>
      <c r="F1" s="235"/>
      <c r="G1" s="235"/>
      <c r="H1" s="235"/>
      <c r="I1" s="236"/>
      <c r="J1" s="3"/>
      <c r="K1" s="3"/>
      <c r="L1" s="3"/>
      <c r="M1" s="3"/>
    </row>
    <row r="2" spans="2:20" ht="18.75" thickBot="1">
      <c r="B2" s="233"/>
      <c r="C2" s="6" t="s">
        <v>7</v>
      </c>
      <c r="D2" s="6" t="s">
        <v>8</v>
      </c>
      <c r="E2" s="6" t="s">
        <v>9</v>
      </c>
      <c r="F2" s="7" t="s">
        <v>10</v>
      </c>
      <c r="G2" s="7" t="s">
        <v>11</v>
      </c>
      <c r="H2" s="7" t="s">
        <v>12</v>
      </c>
      <c r="I2" s="8" t="s">
        <v>13</v>
      </c>
      <c r="J2" s="9"/>
      <c r="K2" s="2" t="s">
        <v>14</v>
      </c>
      <c r="L2" s="10" t="s">
        <v>15</v>
      </c>
      <c r="M2" s="9"/>
      <c r="N2" s="245" t="s">
        <v>68</v>
      </c>
      <c r="O2" s="247"/>
      <c r="P2" s="155"/>
      <c r="R2" s="196" t="s">
        <v>3</v>
      </c>
      <c r="S2" s="198" t="s">
        <v>16</v>
      </c>
      <c r="T2" s="11"/>
    </row>
    <row r="3" spans="2:20" ht="15.75">
      <c r="B3" s="143" t="s">
        <v>17</v>
      </c>
      <c r="C3" s="146">
        <f>C19+C32+C45+C58+C71+C84+C97+C110</f>
        <v>0</v>
      </c>
      <c r="D3" s="13">
        <f t="shared" ref="D3:I3" si="0">D19+D32+D45+D58+D71+D84+D97+D110</f>
        <v>0</v>
      </c>
      <c r="E3" s="13">
        <f t="shared" si="0"/>
        <v>0</v>
      </c>
      <c r="F3" s="13">
        <f t="shared" si="0"/>
        <v>0</v>
      </c>
      <c r="G3" s="13">
        <f t="shared" si="0"/>
        <v>0</v>
      </c>
      <c r="H3" s="13">
        <f t="shared" si="0"/>
        <v>0</v>
      </c>
      <c r="I3" s="147">
        <f t="shared" si="0"/>
        <v>0</v>
      </c>
      <c r="J3" s="14">
        <v>1</v>
      </c>
      <c r="K3" s="152">
        <f>K19+K32+K45+K58+K71+K84+K97+K110</f>
        <v>0</v>
      </c>
      <c r="L3" s="15">
        <f>L19+L32+L45+L58+L71+L84+L97+L110</f>
        <v>0</v>
      </c>
      <c r="M3" s="16"/>
      <c r="N3" s="246"/>
      <c r="O3" s="248"/>
      <c r="P3" s="156"/>
      <c r="R3" s="239"/>
      <c r="S3" s="240"/>
      <c r="T3" s="17"/>
    </row>
    <row r="4" spans="2:20" ht="18">
      <c r="B4" s="144" t="s">
        <v>18</v>
      </c>
      <c r="C4" s="148">
        <f t="shared" ref="C4:I11" si="1">C20+C33+C46+C59+C72+C85+C98+C111</f>
        <v>0</v>
      </c>
      <c r="D4" s="19">
        <f t="shared" si="1"/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  <c r="I4" s="149">
        <f t="shared" si="1"/>
        <v>0</v>
      </c>
      <c r="J4" s="14">
        <v>2</v>
      </c>
      <c r="K4" s="153">
        <f t="shared" ref="K4:L11" si="2">K20+K33+K46+K59+K72+K85+K98+K111</f>
        <v>0</v>
      </c>
      <c r="L4" s="20">
        <f t="shared" si="2"/>
        <v>0</v>
      </c>
      <c r="M4" s="16"/>
      <c r="N4" s="227" t="s">
        <v>1</v>
      </c>
      <c r="O4" s="228"/>
      <c r="P4" s="156"/>
      <c r="R4" s="21"/>
      <c r="S4" s="22"/>
      <c r="T4" s="17"/>
    </row>
    <row r="5" spans="2:20" ht="15.75">
      <c r="B5" s="144" t="s">
        <v>65</v>
      </c>
      <c r="C5" s="148">
        <f t="shared" si="1"/>
        <v>0</v>
      </c>
      <c r="D5" s="19">
        <f t="shared" si="1"/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149">
        <f t="shared" si="1"/>
        <v>0</v>
      </c>
      <c r="J5" s="14">
        <v>3</v>
      </c>
      <c r="K5" s="153">
        <f t="shared" si="2"/>
        <v>0</v>
      </c>
      <c r="L5" s="20">
        <f t="shared" si="2"/>
        <v>0</v>
      </c>
      <c r="M5" s="16"/>
      <c r="N5" s="202"/>
      <c r="O5" s="23"/>
      <c r="P5" s="156"/>
      <c r="R5" s="204"/>
      <c r="S5" s="23"/>
      <c r="T5" s="17"/>
    </row>
    <row r="6" spans="2:20" ht="15.75" customHeight="1">
      <c r="B6" s="144" t="s">
        <v>66</v>
      </c>
      <c r="C6" s="148">
        <f t="shared" si="1"/>
        <v>0</v>
      </c>
      <c r="D6" s="19">
        <f t="shared" si="1"/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49">
        <f t="shared" si="1"/>
        <v>0</v>
      </c>
      <c r="J6" s="14">
        <v>4</v>
      </c>
      <c r="K6" s="153">
        <f t="shared" si="2"/>
        <v>0</v>
      </c>
      <c r="L6" s="20">
        <f t="shared" si="2"/>
        <v>0</v>
      </c>
      <c r="M6" s="16"/>
      <c r="N6" s="250"/>
      <c r="O6" s="115"/>
      <c r="P6" s="162"/>
      <c r="R6" s="241"/>
      <c r="S6" s="186" t="s">
        <v>1</v>
      </c>
      <c r="T6" s="17"/>
    </row>
    <row r="7" spans="2:20" ht="15.75" customHeight="1">
      <c r="B7" s="144" t="s">
        <v>67</v>
      </c>
      <c r="C7" s="148">
        <f t="shared" si="1"/>
        <v>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49">
        <f t="shared" si="1"/>
        <v>0</v>
      </c>
      <c r="J7" s="14">
        <v>4</v>
      </c>
      <c r="K7" s="153">
        <f t="shared" si="2"/>
        <v>0</v>
      </c>
      <c r="L7" s="20">
        <f t="shared" si="2"/>
        <v>0</v>
      </c>
      <c r="M7" s="16"/>
      <c r="N7" s="157"/>
      <c r="O7" s="115"/>
      <c r="P7" s="162"/>
      <c r="R7" s="21"/>
      <c r="S7" s="186"/>
      <c r="T7" s="17"/>
    </row>
    <row r="8" spans="2:20" ht="18" customHeight="1">
      <c r="B8" s="144" t="s">
        <v>67</v>
      </c>
      <c r="C8" s="148">
        <f t="shared" si="1"/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49">
        <f t="shared" si="1"/>
        <v>0</v>
      </c>
      <c r="J8" s="14">
        <v>5</v>
      </c>
      <c r="K8" s="153">
        <f t="shared" si="2"/>
        <v>0</v>
      </c>
      <c r="L8" s="20">
        <f t="shared" si="2"/>
        <v>0</v>
      </c>
      <c r="M8" s="16"/>
      <c r="N8" s="157"/>
      <c r="O8" s="184" t="s">
        <v>69</v>
      </c>
      <c r="P8" s="185"/>
      <c r="R8" s="21"/>
      <c r="S8" s="186"/>
      <c r="T8" s="17"/>
    </row>
    <row r="9" spans="2:20" ht="18" customHeight="1">
      <c r="B9" s="144"/>
      <c r="C9" s="148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49">
        <f t="shared" si="1"/>
        <v>0</v>
      </c>
      <c r="J9" s="14">
        <v>6</v>
      </c>
      <c r="K9" s="153">
        <f t="shared" si="2"/>
        <v>0</v>
      </c>
      <c r="L9" s="20">
        <f t="shared" si="2"/>
        <v>0</v>
      </c>
      <c r="M9" s="16"/>
      <c r="N9" s="157"/>
      <c r="O9" s="115"/>
      <c r="P9" s="162"/>
      <c r="R9" s="21"/>
      <c r="S9" s="186"/>
      <c r="T9" s="17"/>
    </row>
    <row r="10" spans="2:20" ht="15.75">
      <c r="B10" s="144"/>
      <c r="C10" s="148">
        <f t="shared" si="1"/>
        <v>0</v>
      </c>
      <c r="D10" s="19">
        <f t="shared" si="1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49">
        <f t="shared" si="1"/>
        <v>0</v>
      </c>
      <c r="J10" s="14">
        <v>6</v>
      </c>
      <c r="K10" s="153">
        <f t="shared" si="2"/>
        <v>0</v>
      </c>
      <c r="L10" s="20">
        <f t="shared" si="2"/>
        <v>0</v>
      </c>
      <c r="M10" s="16"/>
      <c r="N10" s="157"/>
      <c r="O10" s="186" t="s">
        <v>70</v>
      </c>
      <c r="P10" s="251"/>
      <c r="R10" s="21"/>
      <c r="S10" s="184" t="s">
        <v>4</v>
      </c>
      <c r="T10" s="242"/>
    </row>
    <row r="11" spans="2:20" ht="16.5" thickBot="1">
      <c r="B11" s="145"/>
      <c r="C11" s="150">
        <f t="shared" si="1"/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  <c r="I11" s="151">
        <f t="shared" si="1"/>
        <v>0</v>
      </c>
      <c r="J11" s="26" t="s">
        <v>21</v>
      </c>
      <c r="K11" s="154">
        <f t="shared" si="2"/>
        <v>0</v>
      </c>
      <c r="L11" s="27">
        <f t="shared" si="2"/>
        <v>0</v>
      </c>
      <c r="M11" s="16"/>
      <c r="N11" s="157"/>
      <c r="O11" s="252"/>
      <c r="P11" s="251"/>
      <c r="R11" s="21"/>
      <c r="S11" s="243"/>
      <c r="T11" s="242"/>
    </row>
    <row r="12" spans="2:20">
      <c r="N12" s="157"/>
      <c r="O12" s="23"/>
      <c r="P12" s="156"/>
      <c r="R12" s="21"/>
      <c r="S12" s="23"/>
      <c r="T12" s="17"/>
    </row>
    <row r="13" spans="2:20">
      <c r="G13" s="219" t="s">
        <v>22</v>
      </c>
      <c r="H13" s="219"/>
      <c r="I13" s="219"/>
      <c r="J13" s="28"/>
      <c r="K13" s="219" t="s">
        <v>23</v>
      </c>
      <c r="L13" s="219"/>
      <c r="M13" s="229"/>
      <c r="N13" s="158"/>
      <c r="O13" s="220"/>
      <c r="P13" s="156"/>
      <c r="R13" s="29"/>
      <c r="S13" s="220"/>
      <c r="T13" s="17"/>
    </row>
    <row r="14" spans="2:20">
      <c r="G14" s="237" t="s">
        <v>24</v>
      </c>
      <c r="H14" s="237"/>
      <c r="I14" s="237"/>
      <c r="J14" s="237"/>
      <c r="K14" s="28" t="s">
        <v>25</v>
      </c>
      <c r="L14" s="28"/>
      <c r="M14" s="28"/>
      <c r="N14" s="158"/>
      <c r="O14" s="249"/>
      <c r="P14" s="156"/>
      <c r="R14" s="30"/>
      <c r="S14" s="244"/>
      <c r="T14" s="31"/>
    </row>
    <row r="15" spans="2:20" ht="13.5" thickBot="1">
      <c r="G15" s="223" t="s">
        <v>26</v>
      </c>
      <c r="H15" s="223"/>
      <c r="I15" s="223"/>
      <c r="J15" s="223"/>
      <c r="K15" s="28" t="s">
        <v>27</v>
      </c>
      <c r="L15" s="33"/>
      <c r="M15" s="33"/>
      <c r="N15" s="159"/>
      <c r="O15" s="160"/>
      <c r="P15" s="161"/>
    </row>
    <row r="16" spans="2:20" s="4" customFormat="1">
      <c r="P16" s="5"/>
    </row>
    <row r="17" spans="2:16" s="4" customFormat="1" ht="15.75">
      <c r="B17" s="207" t="s">
        <v>5</v>
      </c>
      <c r="C17" s="209" t="s">
        <v>28</v>
      </c>
      <c r="D17" s="210"/>
      <c r="E17" s="211"/>
      <c r="F17" s="212">
        <v>1</v>
      </c>
      <c r="G17" s="213"/>
      <c r="H17" s="213"/>
      <c r="I17" s="214"/>
      <c r="J17" s="3"/>
      <c r="K17" s="35"/>
      <c r="L17" s="36"/>
      <c r="M17" s="3"/>
      <c r="N17" s="37" t="s">
        <v>29</v>
      </c>
      <c r="O17" s="38">
        <v>1</v>
      </c>
      <c r="P17" s="39" t="s">
        <v>0</v>
      </c>
    </row>
    <row r="18" spans="2:16">
      <c r="B18" s="230"/>
      <c r="C18" s="41" t="s">
        <v>7</v>
      </c>
      <c r="D18" s="41" t="s">
        <v>8</v>
      </c>
      <c r="E18" s="41" t="s">
        <v>9</v>
      </c>
      <c r="F18" s="34" t="s">
        <v>10</v>
      </c>
      <c r="G18" s="34" t="s">
        <v>11</v>
      </c>
      <c r="H18" s="42" t="s">
        <v>12</v>
      </c>
      <c r="I18" s="42" t="s">
        <v>13</v>
      </c>
      <c r="J18" s="9"/>
      <c r="K18" s="40" t="s">
        <v>30</v>
      </c>
      <c r="L18" s="43" t="s">
        <v>31</v>
      </c>
      <c r="M18" s="9"/>
      <c r="N18" s="44" t="s">
        <v>32</v>
      </c>
      <c r="O18" s="45">
        <v>-2</v>
      </c>
      <c r="P18" s="46" t="s">
        <v>0</v>
      </c>
    </row>
    <row r="19" spans="2:16">
      <c r="B19" s="143" t="s">
        <v>17</v>
      </c>
      <c r="C19" s="47"/>
      <c r="D19" s="47"/>
      <c r="E19" s="47"/>
      <c r="F19" s="47"/>
      <c r="G19" s="47"/>
      <c r="H19" s="50">
        <f>F19-E19*O$19</f>
        <v>0</v>
      </c>
      <c r="I19" s="49">
        <f t="shared" ref="I19:I27" si="3">G19+E19*O$18</f>
        <v>0</v>
      </c>
      <c r="J19" s="14">
        <v>1</v>
      </c>
      <c r="K19" s="48">
        <f>F19-D19*O$17-E19*O$19</f>
        <v>0</v>
      </c>
      <c r="L19" s="50">
        <f>G19+C19*O$17+E19*O$18</f>
        <v>0</v>
      </c>
      <c r="M19" s="16"/>
      <c r="N19" s="51" t="s">
        <v>33</v>
      </c>
      <c r="O19" s="52">
        <v>-1</v>
      </c>
      <c r="P19" s="53" t="s">
        <v>0</v>
      </c>
    </row>
    <row r="20" spans="2:16">
      <c r="B20" s="144" t="s">
        <v>18</v>
      </c>
      <c r="C20" s="47"/>
      <c r="D20" s="47"/>
      <c r="E20" s="47"/>
      <c r="F20" s="47"/>
      <c r="G20" s="47"/>
      <c r="H20" s="50">
        <f t="shared" ref="H20:H27" si="4">F20-E20*O$19</f>
        <v>0</v>
      </c>
      <c r="I20" s="49">
        <f t="shared" si="3"/>
        <v>0</v>
      </c>
      <c r="J20" s="14">
        <v>2</v>
      </c>
      <c r="K20" s="48">
        <f t="shared" ref="K20:K27" si="5">F20-D20*O$17-E20*O$19</f>
        <v>0</v>
      </c>
      <c r="L20" s="50">
        <f t="shared" ref="L20:L27" si="6">G20+C20*O$17+E20*O$18</f>
        <v>0</v>
      </c>
      <c r="M20" s="16"/>
      <c r="O20" s="225"/>
    </row>
    <row r="21" spans="2:16">
      <c r="B21" s="144" t="s">
        <v>65</v>
      </c>
      <c r="C21" s="47"/>
      <c r="D21" s="47"/>
      <c r="E21" s="47"/>
      <c r="F21" s="47"/>
      <c r="G21" s="47"/>
      <c r="H21" s="50">
        <f t="shared" si="4"/>
        <v>0</v>
      </c>
      <c r="I21" s="49">
        <f t="shared" si="3"/>
        <v>0</v>
      </c>
      <c r="J21" s="14">
        <v>3</v>
      </c>
      <c r="K21" s="48">
        <f>F21-D21*O$17-E21*O$19</f>
        <v>0</v>
      </c>
      <c r="L21" s="50">
        <f t="shared" si="6"/>
        <v>0</v>
      </c>
      <c r="M21" s="16"/>
      <c r="O21" s="224"/>
    </row>
    <row r="22" spans="2:16">
      <c r="B22" s="144" t="s">
        <v>66</v>
      </c>
      <c r="C22" s="47"/>
      <c r="D22" s="47"/>
      <c r="E22" s="47"/>
      <c r="F22" s="47"/>
      <c r="G22" s="47"/>
      <c r="H22" s="50">
        <f>F22-E22*O$19</f>
        <v>0</v>
      </c>
      <c r="I22" s="49">
        <f>G22+E22*O$18</f>
        <v>0</v>
      </c>
      <c r="J22" s="14">
        <v>4</v>
      </c>
      <c r="K22" s="48">
        <f t="shared" si="5"/>
        <v>0</v>
      </c>
      <c r="L22" s="50">
        <f t="shared" si="6"/>
        <v>0</v>
      </c>
      <c r="M22" s="16"/>
      <c r="O22" s="224"/>
    </row>
    <row r="23" spans="2:16">
      <c r="B23" s="144" t="s">
        <v>67</v>
      </c>
      <c r="C23" s="47"/>
      <c r="D23" s="47"/>
      <c r="E23" s="47"/>
      <c r="F23" s="47"/>
      <c r="G23" s="47"/>
      <c r="H23" s="50">
        <f t="shared" si="4"/>
        <v>0</v>
      </c>
      <c r="I23" s="49">
        <f t="shared" si="3"/>
        <v>0</v>
      </c>
      <c r="J23" s="14">
        <v>4</v>
      </c>
      <c r="K23" s="48">
        <f t="shared" si="5"/>
        <v>0</v>
      </c>
      <c r="L23" s="50">
        <f t="shared" si="6"/>
        <v>0</v>
      </c>
      <c r="M23" s="16"/>
      <c r="O23" s="224"/>
    </row>
    <row r="24" spans="2:16">
      <c r="B24" s="144" t="s">
        <v>67</v>
      </c>
      <c r="C24" s="47"/>
      <c r="D24" s="47"/>
      <c r="E24" s="47"/>
      <c r="F24" s="47"/>
      <c r="G24" s="47"/>
      <c r="H24" s="50">
        <f t="shared" si="4"/>
        <v>0</v>
      </c>
      <c r="I24" s="49">
        <f t="shared" si="3"/>
        <v>0</v>
      </c>
      <c r="J24" s="14">
        <v>5</v>
      </c>
      <c r="K24" s="48">
        <f t="shared" si="5"/>
        <v>0</v>
      </c>
      <c r="L24" s="50">
        <f t="shared" si="6"/>
        <v>0</v>
      </c>
      <c r="M24" s="16"/>
      <c r="O24" s="224"/>
    </row>
    <row r="25" spans="2:16">
      <c r="B25" s="18"/>
      <c r="C25" s="47"/>
      <c r="D25" s="47"/>
      <c r="E25" s="47"/>
      <c r="F25" s="47"/>
      <c r="G25" s="47"/>
      <c r="H25" s="50">
        <f t="shared" si="4"/>
        <v>0</v>
      </c>
      <c r="I25" s="49">
        <f t="shared" si="3"/>
        <v>0</v>
      </c>
      <c r="J25" s="14">
        <v>6</v>
      </c>
      <c r="K25" s="48">
        <f t="shared" si="5"/>
        <v>0</v>
      </c>
      <c r="L25" s="50">
        <f t="shared" si="6"/>
        <v>0</v>
      </c>
      <c r="M25" s="16"/>
      <c r="O25" s="224"/>
    </row>
    <row r="26" spans="2:16">
      <c r="B26" s="18"/>
      <c r="C26" s="47"/>
      <c r="D26" s="47"/>
      <c r="E26" s="47"/>
      <c r="F26" s="47"/>
      <c r="G26" s="47"/>
      <c r="H26" s="50">
        <f t="shared" si="4"/>
        <v>0</v>
      </c>
      <c r="I26" s="49">
        <f t="shared" si="3"/>
        <v>0</v>
      </c>
      <c r="J26" s="14">
        <v>6</v>
      </c>
      <c r="K26" s="48">
        <f t="shared" si="5"/>
        <v>0</v>
      </c>
      <c r="L26" s="50">
        <f t="shared" si="6"/>
        <v>0</v>
      </c>
      <c r="M26" s="16"/>
      <c r="O26" s="224"/>
    </row>
    <row r="27" spans="2:16">
      <c r="B27" s="24"/>
      <c r="C27" s="47"/>
      <c r="D27" s="47"/>
      <c r="E27" s="47"/>
      <c r="F27" s="47"/>
      <c r="G27" s="47"/>
      <c r="H27" s="54">
        <f t="shared" si="4"/>
        <v>0</v>
      </c>
      <c r="I27" s="55">
        <f t="shared" si="3"/>
        <v>0</v>
      </c>
      <c r="J27" s="26" t="s">
        <v>21</v>
      </c>
      <c r="K27" s="56">
        <f t="shared" si="5"/>
        <v>0</v>
      </c>
      <c r="L27" s="54">
        <f t="shared" si="6"/>
        <v>0</v>
      </c>
      <c r="M27" s="16"/>
      <c r="O27" s="224"/>
    </row>
    <row r="28" spans="2:16">
      <c r="B28" s="57"/>
      <c r="C28" s="58"/>
      <c r="D28" s="58"/>
      <c r="E28" s="58"/>
      <c r="F28" s="58"/>
      <c r="G28" s="58"/>
      <c r="H28" s="59"/>
      <c r="I28" s="59"/>
      <c r="J28" s="59"/>
      <c r="K28" s="59"/>
      <c r="L28" s="59"/>
      <c r="M28" s="16"/>
      <c r="O28" s="224"/>
    </row>
    <row r="29" spans="2:16">
      <c r="B29" s="33"/>
      <c r="C29" s="33"/>
      <c r="D29" s="33"/>
      <c r="E29" s="33"/>
      <c r="F29" s="33"/>
      <c r="G29" s="33"/>
      <c r="H29" s="33"/>
      <c r="I29" s="60"/>
      <c r="J29" s="32"/>
      <c r="K29" s="28"/>
      <c r="L29" s="33"/>
      <c r="M29" s="33"/>
      <c r="N29" s="32"/>
      <c r="O29" s="231"/>
    </row>
    <row r="30" spans="2:16" ht="15.75">
      <c r="B30" s="207" t="s">
        <v>5</v>
      </c>
      <c r="C30" s="209" t="s">
        <v>34</v>
      </c>
      <c r="D30" s="210"/>
      <c r="E30" s="211"/>
      <c r="F30" s="212">
        <v>2</v>
      </c>
      <c r="G30" s="213"/>
      <c r="H30" s="213"/>
      <c r="I30" s="214"/>
      <c r="J30" s="3"/>
      <c r="K30" s="35"/>
      <c r="L30" s="36"/>
      <c r="M30" s="3"/>
      <c r="N30" s="37" t="s">
        <v>29</v>
      </c>
      <c r="O30" s="38">
        <v>1</v>
      </c>
      <c r="P30" s="39" t="s">
        <v>0</v>
      </c>
    </row>
    <row r="31" spans="2:16">
      <c r="B31" s="208"/>
      <c r="C31" s="41" t="s">
        <v>7</v>
      </c>
      <c r="D31" s="41" t="s">
        <v>8</v>
      </c>
      <c r="E31" s="41" t="s">
        <v>9</v>
      </c>
      <c r="F31" s="34" t="s">
        <v>10</v>
      </c>
      <c r="G31" s="34" t="s">
        <v>11</v>
      </c>
      <c r="H31" s="42" t="s">
        <v>12</v>
      </c>
      <c r="I31" s="42" t="s">
        <v>13</v>
      </c>
      <c r="J31" s="9"/>
      <c r="K31" s="40" t="s">
        <v>30</v>
      </c>
      <c r="L31" s="43" t="s">
        <v>31</v>
      </c>
      <c r="M31" s="9"/>
      <c r="N31" s="44" t="s">
        <v>32</v>
      </c>
      <c r="O31" s="45">
        <v>-1</v>
      </c>
      <c r="P31" s="46" t="s">
        <v>0</v>
      </c>
    </row>
    <row r="32" spans="2:16">
      <c r="B32" s="143" t="s">
        <v>17</v>
      </c>
      <c r="C32" s="47"/>
      <c r="D32" s="47"/>
      <c r="E32" s="47"/>
      <c r="F32" s="47"/>
      <c r="G32" s="47"/>
      <c r="H32" s="48">
        <f>F32-E32*O$32</f>
        <v>0</v>
      </c>
      <c r="I32" s="49">
        <f t="shared" ref="I32:I40" si="7">G32+E32*O$31</f>
        <v>0</v>
      </c>
      <c r="J32" s="14">
        <v>1</v>
      </c>
      <c r="K32" s="48">
        <f>F32+D32*O$30+E32*O$32</f>
        <v>0</v>
      </c>
      <c r="L32" s="50">
        <f>G32+C32*O$30+E32*O$31</f>
        <v>0</v>
      </c>
      <c r="M32" s="16"/>
      <c r="N32" s="51" t="s">
        <v>33</v>
      </c>
      <c r="O32" s="52">
        <v>-1</v>
      </c>
      <c r="P32" s="53" t="s">
        <v>0</v>
      </c>
    </row>
    <row r="33" spans="2:16">
      <c r="B33" s="144" t="s">
        <v>18</v>
      </c>
      <c r="C33" s="47"/>
      <c r="D33" s="47"/>
      <c r="E33" s="47"/>
      <c r="F33" s="47"/>
      <c r="G33" s="47"/>
      <c r="H33" s="48">
        <f t="shared" ref="H33:H40" si="8">F33-E33*O$32</f>
        <v>0</v>
      </c>
      <c r="I33" s="49">
        <f t="shared" si="7"/>
        <v>0</v>
      </c>
      <c r="J33" s="14">
        <v>2</v>
      </c>
      <c r="K33" s="48">
        <f t="shared" ref="K33:K40" si="9">F33+D33*O$30+E33*O$32</f>
        <v>0</v>
      </c>
      <c r="L33" s="50">
        <f t="shared" ref="L33:L40" si="10">G33+C33*O$30+E33*O$31</f>
        <v>0</v>
      </c>
      <c r="M33" s="16"/>
      <c r="O33" s="225"/>
    </row>
    <row r="34" spans="2:16">
      <c r="B34" s="144" t="s">
        <v>65</v>
      </c>
      <c r="C34" s="47"/>
      <c r="D34" s="47"/>
      <c r="E34" s="47"/>
      <c r="F34" s="47"/>
      <c r="G34" s="47"/>
      <c r="H34" s="48">
        <f t="shared" si="8"/>
        <v>0</v>
      </c>
      <c r="I34" s="49">
        <f t="shared" si="7"/>
        <v>0</v>
      </c>
      <c r="J34" s="14">
        <v>3</v>
      </c>
      <c r="K34" s="48">
        <f t="shared" si="9"/>
        <v>0</v>
      </c>
      <c r="L34" s="50">
        <f t="shared" si="10"/>
        <v>0</v>
      </c>
      <c r="M34" s="16"/>
      <c r="O34" s="226"/>
    </row>
    <row r="35" spans="2:16">
      <c r="B35" s="144" t="s">
        <v>66</v>
      </c>
      <c r="C35" s="47"/>
      <c r="D35" s="47"/>
      <c r="E35" s="47"/>
      <c r="F35" s="47"/>
      <c r="G35" s="47"/>
      <c r="H35" s="48">
        <f t="shared" si="8"/>
        <v>0</v>
      </c>
      <c r="I35" s="49">
        <f t="shared" si="7"/>
        <v>0</v>
      </c>
      <c r="J35" s="14">
        <v>4</v>
      </c>
      <c r="K35" s="48">
        <f t="shared" si="9"/>
        <v>0</v>
      </c>
      <c r="L35" s="50">
        <f t="shared" si="10"/>
        <v>0</v>
      </c>
      <c r="M35" s="16"/>
      <c r="O35" s="226"/>
    </row>
    <row r="36" spans="2:16">
      <c r="B36" s="144" t="s">
        <v>67</v>
      </c>
      <c r="C36" s="47"/>
      <c r="D36" s="47"/>
      <c r="E36" s="47"/>
      <c r="F36" s="47"/>
      <c r="G36" s="47"/>
      <c r="H36" s="48">
        <f t="shared" si="8"/>
        <v>0</v>
      </c>
      <c r="I36" s="49">
        <f t="shared" si="7"/>
        <v>0</v>
      </c>
      <c r="J36" s="14">
        <v>4</v>
      </c>
      <c r="K36" s="48">
        <f t="shared" si="9"/>
        <v>0</v>
      </c>
      <c r="L36" s="50">
        <f t="shared" si="10"/>
        <v>0</v>
      </c>
      <c r="M36" s="16"/>
      <c r="O36" s="226"/>
    </row>
    <row r="37" spans="2:16">
      <c r="B37" s="144" t="s">
        <v>67</v>
      </c>
      <c r="C37" s="47"/>
      <c r="D37" s="47"/>
      <c r="E37" s="47"/>
      <c r="F37" s="47"/>
      <c r="G37" s="47"/>
      <c r="H37" s="48">
        <f t="shared" si="8"/>
        <v>0</v>
      </c>
      <c r="I37" s="49">
        <f t="shared" si="7"/>
        <v>0</v>
      </c>
      <c r="J37" s="14">
        <v>5</v>
      </c>
      <c r="K37" s="48">
        <f t="shared" si="9"/>
        <v>0</v>
      </c>
      <c r="L37" s="50">
        <f t="shared" si="10"/>
        <v>0</v>
      </c>
      <c r="M37" s="16"/>
      <c r="N37" s="61"/>
      <c r="O37" s="226"/>
    </row>
    <row r="38" spans="2:16">
      <c r="B38" s="18"/>
      <c r="C38" s="47"/>
      <c r="D38" s="47"/>
      <c r="E38" s="47"/>
      <c r="F38" s="47"/>
      <c r="G38" s="47"/>
      <c r="H38" s="48">
        <f t="shared" si="8"/>
        <v>0</v>
      </c>
      <c r="I38" s="49">
        <f t="shared" si="7"/>
        <v>0</v>
      </c>
      <c r="J38" s="14">
        <v>6</v>
      </c>
      <c r="K38" s="48">
        <f t="shared" si="9"/>
        <v>0</v>
      </c>
      <c r="L38" s="50">
        <f t="shared" si="10"/>
        <v>0</v>
      </c>
      <c r="M38" s="16"/>
      <c r="O38" s="226"/>
    </row>
    <row r="39" spans="2:16">
      <c r="B39" s="18"/>
      <c r="C39" s="47"/>
      <c r="D39" s="47"/>
      <c r="E39" s="47"/>
      <c r="F39" s="47"/>
      <c r="G39" s="47"/>
      <c r="H39" s="48">
        <f t="shared" si="8"/>
        <v>0</v>
      </c>
      <c r="I39" s="49">
        <f t="shared" si="7"/>
        <v>0</v>
      </c>
      <c r="J39" s="14">
        <v>6</v>
      </c>
      <c r="K39" s="48">
        <f t="shared" si="9"/>
        <v>0</v>
      </c>
      <c r="L39" s="50">
        <f t="shared" si="10"/>
        <v>0</v>
      </c>
      <c r="M39" s="16"/>
      <c r="O39" s="226"/>
    </row>
    <row r="40" spans="2:16">
      <c r="B40" s="24"/>
      <c r="C40" s="47"/>
      <c r="D40" s="47"/>
      <c r="E40" s="47"/>
      <c r="F40" s="47"/>
      <c r="G40" s="47"/>
      <c r="H40" s="54">
        <f t="shared" si="8"/>
        <v>0</v>
      </c>
      <c r="I40" s="55">
        <f t="shared" si="7"/>
        <v>0</v>
      </c>
      <c r="J40" s="26" t="s">
        <v>21</v>
      </c>
      <c r="K40" s="56">
        <f t="shared" si="9"/>
        <v>0</v>
      </c>
      <c r="L40" s="54">
        <f t="shared" si="10"/>
        <v>0</v>
      </c>
      <c r="M40" s="16"/>
      <c r="O40" s="226"/>
    </row>
    <row r="41" spans="2:16">
      <c r="O41" s="226"/>
    </row>
    <row r="42" spans="2:16">
      <c r="O42" s="231"/>
    </row>
    <row r="43" spans="2:16" ht="15.75">
      <c r="B43" s="207" t="s">
        <v>5</v>
      </c>
      <c r="C43" s="209" t="s">
        <v>35</v>
      </c>
      <c r="D43" s="210"/>
      <c r="E43" s="211"/>
      <c r="F43" s="212">
        <v>3</v>
      </c>
      <c r="G43" s="213"/>
      <c r="H43" s="213"/>
      <c r="I43" s="214"/>
      <c r="J43" s="3"/>
      <c r="K43" s="35"/>
      <c r="L43" s="36"/>
      <c r="M43" s="3"/>
      <c r="N43" s="37" t="s">
        <v>29</v>
      </c>
      <c r="O43" s="38">
        <v>1</v>
      </c>
      <c r="P43" s="39" t="s">
        <v>0</v>
      </c>
    </row>
    <row r="44" spans="2:16">
      <c r="B44" s="208"/>
      <c r="C44" s="62" t="s">
        <v>7</v>
      </c>
      <c r="D44" s="63" t="s">
        <v>8</v>
      </c>
      <c r="E44" s="63" t="s">
        <v>9</v>
      </c>
      <c r="F44" s="63" t="s">
        <v>10</v>
      </c>
      <c r="G44" s="64" t="s">
        <v>11</v>
      </c>
      <c r="H44" s="42" t="s">
        <v>12</v>
      </c>
      <c r="I44" s="42" t="s">
        <v>13</v>
      </c>
      <c r="J44" s="9"/>
      <c r="K44" s="40" t="s">
        <v>30</v>
      </c>
      <c r="L44" s="43" t="s">
        <v>31</v>
      </c>
      <c r="M44" s="9"/>
      <c r="N44" s="44" t="s">
        <v>32</v>
      </c>
      <c r="O44" s="45">
        <v>1</v>
      </c>
      <c r="P44" s="46" t="s">
        <v>0</v>
      </c>
    </row>
    <row r="45" spans="2:16">
      <c r="B45" s="143" t="s">
        <v>17</v>
      </c>
      <c r="C45" s="47"/>
      <c r="D45" s="47"/>
      <c r="E45" s="47"/>
      <c r="F45" s="47"/>
      <c r="G45" s="47"/>
      <c r="H45" s="50">
        <f>F45-E45*O$45</f>
        <v>0</v>
      </c>
      <c r="I45" s="49">
        <f t="shared" ref="I45:I53" si="11">G45+E45*O$44</f>
        <v>0</v>
      </c>
      <c r="J45" s="14">
        <v>1</v>
      </c>
      <c r="K45" s="48">
        <f>F45-D45*O$43-E45*O$45</f>
        <v>0</v>
      </c>
      <c r="L45" s="50">
        <f>G45+C45*O$43+E45*O$44</f>
        <v>0</v>
      </c>
      <c r="M45" s="16"/>
      <c r="N45" s="51" t="s">
        <v>33</v>
      </c>
      <c r="O45" s="52">
        <v>-1</v>
      </c>
      <c r="P45" s="53" t="s">
        <v>0</v>
      </c>
    </row>
    <row r="46" spans="2:16">
      <c r="B46" s="144" t="s">
        <v>18</v>
      </c>
      <c r="C46" s="47"/>
      <c r="D46" s="47"/>
      <c r="E46" s="47"/>
      <c r="F46" s="47"/>
      <c r="G46" s="47"/>
      <c r="H46" s="50">
        <f t="shared" ref="H46:H53" si="12">F46-E46*O$45</f>
        <v>0</v>
      </c>
      <c r="I46" s="49">
        <f t="shared" si="11"/>
        <v>0</v>
      </c>
      <c r="J46" s="14">
        <v>2</v>
      </c>
      <c r="K46" s="48">
        <f t="shared" ref="K46:K53" si="13">F46-D46*O$43-E46*O$45</f>
        <v>0</v>
      </c>
      <c r="L46" s="50">
        <f t="shared" ref="L46:L53" si="14">G46+C46*O$43+E46*O$44</f>
        <v>0</v>
      </c>
      <c r="M46" s="16"/>
      <c r="O46" s="225"/>
    </row>
    <row r="47" spans="2:16">
      <c r="B47" s="144" t="s">
        <v>65</v>
      </c>
      <c r="C47" s="47"/>
      <c r="D47" s="47"/>
      <c r="E47" s="47"/>
      <c r="F47" s="47"/>
      <c r="G47" s="47"/>
      <c r="H47" s="50">
        <f t="shared" si="12"/>
        <v>0</v>
      </c>
      <c r="I47" s="49">
        <f t="shared" si="11"/>
        <v>0</v>
      </c>
      <c r="J47" s="14">
        <v>3</v>
      </c>
      <c r="K47" s="48">
        <f t="shared" si="13"/>
        <v>0</v>
      </c>
      <c r="L47" s="50">
        <f t="shared" si="14"/>
        <v>0</v>
      </c>
      <c r="M47" s="16"/>
      <c r="O47" s="226"/>
    </row>
    <row r="48" spans="2:16">
      <c r="B48" s="144" t="s">
        <v>66</v>
      </c>
      <c r="C48" s="47"/>
      <c r="D48" s="47"/>
      <c r="E48" s="47"/>
      <c r="F48" s="47"/>
      <c r="G48" s="47"/>
      <c r="H48" s="50">
        <f t="shared" si="12"/>
        <v>0</v>
      </c>
      <c r="I48" s="49">
        <f t="shared" si="11"/>
        <v>0</v>
      </c>
      <c r="J48" s="14">
        <v>4</v>
      </c>
      <c r="K48" s="48">
        <f t="shared" si="13"/>
        <v>0</v>
      </c>
      <c r="L48" s="50">
        <f t="shared" si="14"/>
        <v>0</v>
      </c>
      <c r="M48" s="16"/>
      <c r="O48" s="226"/>
    </row>
    <row r="49" spans="2:16">
      <c r="B49" s="144" t="s">
        <v>67</v>
      </c>
      <c r="C49" s="47"/>
      <c r="D49" s="47"/>
      <c r="E49" s="47"/>
      <c r="F49" s="47"/>
      <c r="G49" s="47"/>
      <c r="H49" s="50">
        <f t="shared" si="12"/>
        <v>0</v>
      </c>
      <c r="I49" s="49">
        <f t="shared" si="11"/>
        <v>0</v>
      </c>
      <c r="J49" s="14">
        <v>4</v>
      </c>
      <c r="K49" s="48">
        <f t="shared" si="13"/>
        <v>0</v>
      </c>
      <c r="L49" s="50">
        <f t="shared" si="14"/>
        <v>0</v>
      </c>
      <c r="M49" s="16"/>
      <c r="O49" s="226"/>
    </row>
    <row r="50" spans="2:16">
      <c r="B50" s="144" t="s">
        <v>67</v>
      </c>
      <c r="C50" s="47"/>
      <c r="D50" s="47"/>
      <c r="E50" s="47"/>
      <c r="F50" s="47"/>
      <c r="G50" s="47"/>
      <c r="H50" s="50">
        <f t="shared" si="12"/>
        <v>0</v>
      </c>
      <c r="I50" s="49">
        <f t="shared" si="11"/>
        <v>0</v>
      </c>
      <c r="J50" s="14">
        <v>5</v>
      </c>
      <c r="K50" s="48">
        <f t="shared" si="13"/>
        <v>0</v>
      </c>
      <c r="L50" s="50">
        <f t="shared" si="14"/>
        <v>0</v>
      </c>
      <c r="M50" s="16"/>
      <c r="O50" s="226"/>
    </row>
    <row r="51" spans="2:16">
      <c r="B51" s="18"/>
      <c r="C51" s="47"/>
      <c r="D51" s="47"/>
      <c r="E51" s="47"/>
      <c r="F51" s="47"/>
      <c r="G51" s="47"/>
      <c r="H51" s="50">
        <f t="shared" si="12"/>
        <v>0</v>
      </c>
      <c r="I51" s="49">
        <f t="shared" si="11"/>
        <v>0</v>
      </c>
      <c r="J51" s="14">
        <v>6</v>
      </c>
      <c r="K51" s="48">
        <f t="shared" si="13"/>
        <v>0</v>
      </c>
      <c r="L51" s="50">
        <f t="shared" si="14"/>
        <v>0</v>
      </c>
      <c r="M51" s="16"/>
      <c r="O51" s="226"/>
    </row>
    <row r="52" spans="2:16">
      <c r="B52" s="18"/>
      <c r="C52" s="47"/>
      <c r="D52" s="47"/>
      <c r="E52" s="47"/>
      <c r="F52" s="47"/>
      <c r="G52" s="47"/>
      <c r="H52" s="50">
        <f t="shared" si="12"/>
        <v>0</v>
      </c>
      <c r="I52" s="49">
        <f t="shared" si="11"/>
        <v>0</v>
      </c>
      <c r="J52" s="14">
        <v>6</v>
      </c>
      <c r="K52" s="48">
        <f t="shared" si="13"/>
        <v>0</v>
      </c>
      <c r="L52" s="50">
        <f t="shared" si="14"/>
        <v>0</v>
      </c>
      <c r="M52" s="16"/>
      <c r="O52" s="226"/>
    </row>
    <row r="53" spans="2:16">
      <c r="B53" s="24"/>
      <c r="C53" s="47"/>
      <c r="D53" s="47"/>
      <c r="E53" s="47"/>
      <c r="F53" s="47"/>
      <c r="G53" s="47"/>
      <c r="H53" s="54">
        <f t="shared" si="12"/>
        <v>0</v>
      </c>
      <c r="I53" s="55">
        <f t="shared" si="11"/>
        <v>0</v>
      </c>
      <c r="J53" s="26" t="s">
        <v>21</v>
      </c>
      <c r="K53" s="56">
        <f t="shared" si="13"/>
        <v>0</v>
      </c>
      <c r="L53" s="54">
        <f t="shared" si="14"/>
        <v>0</v>
      </c>
      <c r="M53" s="16"/>
      <c r="O53" s="226"/>
    </row>
    <row r="54" spans="2:16">
      <c r="O54" s="226"/>
    </row>
    <row r="55" spans="2:16">
      <c r="O55" s="231"/>
    </row>
    <row r="56" spans="2:16" ht="15.75">
      <c r="B56" s="207" t="s">
        <v>5</v>
      </c>
      <c r="C56" s="209" t="s">
        <v>36</v>
      </c>
      <c r="D56" s="210"/>
      <c r="E56" s="211"/>
      <c r="F56" s="212">
        <v>4</v>
      </c>
      <c r="G56" s="213"/>
      <c r="H56" s="213"/>
      <c r="I56" s="214"/>
      <c r="J56" s="3"/>
      <c r="K56" s="35"/>
      <c r="L56" s="36"/>
      <c r="M56" s="3"/>
      <c r="N56" s="37" t="s">
        <v>29</v>
      </c>
      <c r="O56" s="38">
        <v>1</v>
      </c>
      <c r="P56" s="39" t="s">
        <v>0</v>
      </c>
    </row>
    <row r="57" spans="2:16">
      <c r="B57" s="208"/>
      <c r="C57" s="62" t="s">
        <v>7</v>
      </c>
      <c r="D57" s="63" t="s">
        <v>8</v>
      </c>
      <c r="E57" s="63" t="s">
        <v>9</v>
      </c>
      <c r="F57" s="63" t="s">
        <v>10</v>
      </c>
      <c r="G57" s="63" t="s">
        <v>11</v>
      </c>
      <c r="H57" s="42" t="s">
        <v>12</v>
      </c>
      <c r="I57" s="42" t="s">
        <v>13</v>
      </c>
      <c r="J57" s="9"/>
      <c r="K57" s="40" t="s">
        <v>30</v>
      </c>
      <c r="L57" s="43" t="s">
        <v>31</v>
      </c>
      <c r="M57" s="9"/>
      <c r="N57" s="44" t="s">
        <v>32</v>
      </c>
      <c r="O57" s="65">
        <v>2</v>
      </c>
      <c r="P57" s="46" t="s">
        <v>0</v>
      </c>
    </row>
    <row r="58" spans="2:16">
      <c r="B58" s="143" t="s">
        <v>17</v>
      </c>
      <c r="C58" s="47"/>
      <c r="D58" s="47"/>
      <c r="E58" s="47"/>
      <c r="F58" s="47"/>
      <c r="G58" s="47"/>
      <c r="H58" s="50">
        <f>F58-E58*O$58</f>
        <v>0</v>
      </c>
      <c r="I58" s="49">
        <f t="shared" ref="I58:I66" si="15">G58+E58*O$57</f>
        <v>0</v>
      </c>
      <c r="J58" s="14">
        <v>1</v>
      </c>
      <c r="K58" s="48">
        <f>F58-D58*O$56-E58*O$58</f>
        <v>0</v>
      </c>
      <c r="L58" s="50">
        <f>G58+C58*O$56+E58*O$57</f>
        <v>0</v>
      </c>
      <c r="M58" s="16"/>
      <c r="N58" s="51" t="s">
        <v>33</v>
      </c>
      <c r="O58" s="52">
        <v>-1</v>
      </c>
      <c r="P58" s="53" t="s">
        <v>0</v>
      </c>
    </row>
    <row r="59" spans="2:16">
      <c r="B59" s="144" t="s">
        <v>18</v>
      </c>
      <c r="C59" s="47"/>
      <c r="D59" s="47"/>
      <c r="E59" s="47"/>
      <c r="F59" s="47"/>
      <c r="G59" s="47"/>
      <c r="H59" s="50">
        <f t="shared" ref="H59:H66" si="16">F59-E59*O$58</f>
        <v>0</v>
      </c>
      <c r="I59" s="49">
        <f t="shared" si="15"/>
        <v>0</v>
      </c>
      <c r="J59" s="14">
        <v>2</v>
      </c>
      <c r="K59" s="48">
        <f t="shared" ref="K59:K66" si="17">F59-D59*O$56-E59*O$58</f>
        <v>0</v>
      </c>
      <c r="L59" s="50">
        <f t="shared" ref="L59:L66" si="18">G59+C59*O$56+E59*O$57</f>
        <v>0</v>
      </c>
      <c r="M59" s="16"/>
      <c r="O59" s="225"/>
    </row>
    <row r="60" spans="2:16">
      <c r="B60" s="144" t="s">
        <v>65</v>
      </c>
      <c r="C60" s="47"/>
      <c r="D60" s="47"/>
      <c r="E60" s="47"/>
      <c r="F60" s="47"/>
      <c r="G60" s="47"/>
      <c r="H60" s="50">
        <f t="shared" si="16"/>
        <v>0</v>
      </c>
      <c r="I60" s="49">
        <f t="shared" si="15"/>
        <v>0</v>
      </c>
      <c r="J60" s="14">
        <v>3</v>
      </c>
      <c r="K60" s="48">
        <f t="shared" si="17"/>
        <v>0</v>
      </c>
      <c r="L60" s="50">
        <f t="shared" si="18"/>
        <v>0</v>
      </c>
      <c r="M60" s="16"/>
      <c r="O60" s="226"/>
    </row>
    <row r="61" spans="2:16">
      <c r="B61" s="144" t="s">
        <v>66</v>
      </c>
      <c r="C61" s="47"/>
      <c r="D61" s="47"/>
      <c r="E61" s="47"/>
      <c r="F61" s="47"/>
      <c r="G61" s="47"/>
      <c r="H61" s="50">
        <f t="shared" si="16"/>
        <v>0</v>
      </c>
      <c r="I61" s="49">
        <f t="shared" si="15"/>
        <v>0</v>
      </c>
      <c r="J61" s="14">
        <v>4</v>
      </c>
      <c r="K61" s="48">
        <f t="shared" si="17"/>
        <v>0</v>
      </c>
      <c r="L61" s="50">
        <f t="shared" si="18"/>
        <v>0</v>
      </c>
      <c r="M61" s="16"/>
      <c r="O61" s="226"/>
    </row>
    <row r="62" spans="2:16">
      <c r="B62" s="144" t="s">
        <v>67</v>
      </c>
      <c r="C62" s="47"/>
      <c r="D62" s="47"/>
      <c r="E62" s="47"/>
      <c r="F62" s="47"/>
      <c r="G62" s="47"/>
      <c r="H62" s="50">
        <f t="shared" si="16"/>
        <v>0</v>
      </c>
      <c r="I62" s="49">
        <f t="shared" si="15"/>
        <v>0</v>
      </c>
      <c r="J62" s="14">
        <v>4</v>
      </c>
      <c r="K62" s="48">
        <f t="shared" si="17"/>
        <v>0</v>
      </c>
      <c r="L62" s="50">
        <f t="shared" si="18"/>
        <v>0</v>
      </c>
      <c r="M62" s="16"/>
      <c r="O62" s="226"/>
    </row>
    <row r="63" spans="2:16">
      <c r="B63" s="144" t="s">
        <v>67</v>
      </c>
      <c r="C63" s="47"/>
      <c r="D63" s="47"/>
      <c r="E63" s="47"/>
      <c r="F63" s="47"/>
      <c r="G63" s="47"/>
      <c r="H63" s="50">
        <f t="shared" si="16"/>
        <v>0</v>
      </c>
      <c r="I63" s="49">
        <f t="shared" si="15"/>
        <v>0</v>
      </c>
      <c r="J63" s="14">
        <v>5</v>
      </c>
      <c r="K63" s="48">
        <f t="shared" si="17"/>
        <v>0</v>
      </c>
      <c r="L63" s="50">
        <f t="shared" si="18"/>
        <v>0</v>
      </c>
      <c r="M63" s="16"/>
      <c r="O63" s="226"/>
    </row>
    <row r="64" spans="2:16">
      <c r="B64" s="18"/>
      <c r="C64" s="47"/>
      <c r="D64" s="47"/>
      <c r="E64" s="47"/>
      <c r="F64" s="47"/>
      <c r="G64" s="47"/>
      <c r="H64" s="50">
        <f t="shared" si="16"/>
        <v>0</v>
      </c>
      <c r="I64" s="49">
        <f t="shared" si="15"/>
        <v>0</v>
      </c>
      <c r="J64" s="14">
        <v>6</v>
      </c>
      <c r="K64" s="48">
        <f t="shared" si="17"/>
        <v>0</v>
      </c>
      <c r="L64" s="50">
        <f t="shared" si="18"/>
        <v>0</v>
      </c>
      <c r="M64" s="16"/>
      <c r="O64" s="226"/>
    </row>
    <row r="65" spans="2:16">
      <c r="B65" s="18"/>
      <c r="C65" s="47"/>
      <c r="D65" s="47"/>
      <c r="E65" s="47"/>
      <c r="F65" s="47"/>
      <c r="G65" s="47"/>
      <c r="H65" s="50">
        <f t="shared" si="16"/>
        <v>0</v>
      </c>
      <c r="I65" s="49">
        <f t="shared" si="15"/>
        <v>0</v>
      </c>
      <c r="J65" s="14">
        <v>6</v>
      </c>
      <c r="K65" s="48">
        <f t="shared" si="17"/>
        <v>0</v>
      </c>
      <c r="L65" s="50">
        <f t="shared" si="18"/>
        <v>0</v>
      </c>
      <c r="M65" s="16"/>
      <c r="O65" s="226"/>
    </row>
    <row r="66" spans="2:16">
      <c r="B66" s="24"/>
      <c r="C66" s="47"/>
      <c r="D66" s="47"/>
      <c r="E66" s="47"/>
      <c r="F66" s="47"/>
      <c r="G66" s="47"/>
      <c r="H66" s="54">
        <f t="shared" si="16"/>
        <v>0</v>
      </c>
      <c r="I66" s="55">
        <f t="shared" si="15"/>
        <v>0</v>
      </c>
      <c r="J66" s="26" t="s">
        <v>21</v>
      </c>
      <c r="K66" s="56">
        <f t="shared" si="17"/>
        <v>0</v>
      </c>
      <c r="L66" s="54">
        <f t="shared" si="18"/>
        <v>0</v>
      </c>
      <c r="M66" s="16"/>
      <c r="O66" s="226"/>
    </row>
    <row r="67" spans="2:16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O67" s="226"/>
    </row>
    <row r="68" spans="2:16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O68" s="231"/>
    </row>
    <row r="69" spans="2:16" ht="15.75">
      <c r="B69" s="207" t="s">
        <v>5</v>
      </c>
      <c r="C69" s="209" t="s">
        <v>37</v>
      </c>
      <c r="D69" s="210"/>
      <c r="E69" s="211"/>
      <c r="F69" s="212">
        <v>5</v>
      </c>
      <c r="G69" s="213"/>
      <c r="H69" s="213"/>
      <c r="I69" s="214"/>
      <c r="J69" s="3"/>
      <c r="K69" s="35"/>
      <c r="L69" s="36"/>
      <c r="M69" s="3"/>
      <c r="N69" s="37" t="s">
        <v>29</v>
      </c>
      <c r="O69" s="38">
        <v>1</v>
      </c>
      <c r="P69" s="39" t="s">
        <v>0</v>
      </c>
    </row>
    <row r="70" spans="2:16">
      <c r="B70" s="208"/>
      <c r="C70" s="62" t="s">
        <v>7</v>
      </c>
      <c r="D70" s="63" t="s">
        <v>8</v>
      </c>
      <c r="E70" s="63" t="s">
        <v>9</v>
      </c>
      <c r="F70" s="63" t="s">
        <v>10</v>
      </c>
      <c r="G70" s="63" t="s">
        <v>11</v>
      </c>
      <c r="H70" s="42" t="s">
        <v>12</v>
      </c>
      <c r="I70" s="42" t="s">
        <v>13</v>
      </c>
      <c r="J70" s="9"/>
      <c r="K70" s="40" t="s">
        <v>30</v>
      </c>
      <c r="L70" s="43" t="s">
        <v>31</v>
      </c>
      <c r="M70" s="9"/>
      <c r="N70" s="44" t="s">
        <v>32</v>
      </c>
      <c r="O70" s="45">
        <v>-2</v>
      </c>
      <c r="P70" s="46" t="s">
        <v>0</v>
      </c>
    </row>
    <row r="71" spans="2:16">
      <c r="B71" s="143" t="s">
        <v>17</v>
      </c>
      <c r="C71" s="47"/>
      <c r="D71" s="47"/>
      <c r="E71" s="47"/>
      <c r="F71" s="47"/>
      <c r="G71" s="47"/>
      <c r="H71" s="50">
        <f>F71-E71*O$71</f>
        <v>0</v>
      </c>
      <c r="I71" s="49">
        <f t="shared" ref="I71:I79" si="19">G71+E71*O$70</f>
        <v>0</v>
      </c>
      <c r="J71" s="14">
        <v>1</v>
      </c>
      <c r="K71" s="48">
        <f>F71-D71*O$69-E71*O$71</f>
        <v>0</v>
      </c>
      <c r="L71" s="50">
        <f>G71+C71*O$69+E71*O$70</f>
        <v>0</v>
      </c>
      <c r="M71" s="16"/>
      <c r="N71" s="51" t="s">
        <v>33</v>
      </c>
      <c r="O71" s="52">
        <v>1</v>
      </c>
      <c r="P71" s="53" t="s">
        <v>0</v>
      </c>
    </row>
    <row r="72" spans="2:16">
      <c r="B72" s="144" t="s">
        <v>18</v>
      </c>
      <c r="C72" s="47"/>
      <c r="D72" s="47"/>
      <c r="E72" s="47"/>
      <c r="F72" s="47"/>
      <c r="G72" s="47"/>
      <c r="H72" s="50">
        <f t="shared" ref="H72:H79" si="20">F72-E72*O$71</f>
        <v>0</v>
      </c>
      <c r="I72" s="49">
        <f t="shared" si="19"/>
        <v>0</v>
      </c>
      <c r="J72" s="14">
        <v>2</v>
      </c>
      <c r="K72" s="48">
        <f t="shared" ref="K72:K79" si="21">F72-D72*O$69-E72*O$71</f>
        <v>0</v>
      </c>
      <c r="L72" s="50">
        <f t="shared" ref="L72:L79" si="22">G72+C72*O$69+E72*O$70</f>
        <v>0</v>
      </c>
      <c r="M72" s="16"/>
      <c r="O72" s="225"/>
    </row>
    <row r="73" spans="2:16">
      <c r="B73" s="144" t="s">
        <v>65</v>
      </c>
      <c r="C73" s="47"/>
      <c r="D73" s="47"/>
      <c r="E73" s="47"/>
      <c r="F73" s="47"/>
      <c r="G73" s="47"/>
      <c r="H73" s="50">
        <f t="shared" si="20"/>
        <v>0</v>
      </c>
      <c r="I73" s="49">
        <f t="shared" si="19"/>
        <v>0</v>
      </c>
      <c r="J73" s="14">
        <v>3</v>
      </c>
      <c r="K73" s="48">
        <f t="shared" si="21"/>
        <v>0</v>
      </c>
      <c r="L73" s="50">
        <f t="shared" si="22"/>
        <v>0</v>
      </c>
      <c r="M73" s="16"/>
      <c r="O73" s="226"/>
    </row>
    <row r="74" spans="2:16">
      <c r="B74" s="144" t="s">
        <v>66</v>
      </c>
      <c r="C74" s="47"/>
      <c r="D74" s="47"/>
      <c r="E74" s="47"/>
      <c r="F74" s="47"/>
      <c r="G74" s="47"/>
      <c r="H74" s="50">
        <f t="shared" si="20"/>
        <v>0</v>
      </c>
      <c r="I74" s="49">
        <f t="shared" si="19"/>
        <v>0</v>
      </c>
      <c r="J74" s="14">
        <v>4</v>
      </c>
      <c r="K74" s="48">
        <f t="shared" si="21"/>
        <v>0</v>
      </c>
      <c r="L74" s="50">
        <f t="shared" si="22"/>
        <v>0</v>
      </c>
      <c r="M74" s="16"/>
      <c r="O74" s="226"/>
    </row>
    <row r="75" spans="2:16">
      <c r="B75" s="144" t="s">
        <v>67</v>
      </c>
      <c r="C75" s="47"/>
      <c r="D75" s="47"/>
      <c r="E75" s="47"/>
      <c r="F75" s="47"/>
      <c r="G75" s="47"/>
      <c r="H75" s="50">
        <f t="shared" si="20"/>
        <v>0</v>
      </c>
      <c r="I75" s="49">
        <f t="shared" si="19"/>
        <v>0</v>
      </c>
      <c r="J75" s="14">
        <v>4</v>
      </c>
      <c r="K75" s="48">
        <f t="shared" si="21"/>
        <v>0</v>
      </c>
      <c r="L75" s="50">
        <f t="shared" si="22"/>
        <v>0</v>
      </c>
      <c r="M75" s="16"/>
      <c r="O75" s="226"/>
    </row>
    <row r="76" spans="2:16">
      <c r="B76" s="144" t="s">
        <v>67</v>
      </c>
      <c r="C76" s="47"/>
      <c r="D76" s="47"/>
      <c r="E76" s="47"/>
      <c r="F76" s="47"/>
      <c r="G76" s="47"/>
      <c r="H76" s="50">
        <f t="shared" si="20"/>
        <v>0</v>
      </c>
      <c r="I76" s="49">
        <f t="shared" si="19"/>
        <v>0</v>
      </c>
      <c r="J76" s="14">
        <v>5</v>
      </c>
      <c r="K76" s="48">
        <f t="shared" si="21"/>
        <v>0</v>
      </c>
      <c r="L76" s="50">
        <f t="shared" si="22"/>
        <v>0</v>
      </c>
      <c r="M76" s="16"/>
      <c r="O76" s="226"/>
    </row>
    <row r="77" spans="2:16">
      <c r="B77" s="18"/>
      <c r="C77" s="47"/>
      <c r="D77" s="47"/>
      <c r="E77" s="47"/>
      <c r="F77" s="47"/>
      <c r="G77" s="47"/>
      <c r="H77" s="50">
        <f t="shared" si="20"/>
        <v>0</v>
      </c>
      <c r="I77" s="49">
        <f t="shared" si="19"/>
        <v>0</v>
      </c>
      <c r="J77" s="14">
        <v>6</v>
      </c>
      <c r="K77" s="48">
        <f t="shared" si="21"/>
        <v>0</v>
      </c>
      <c r="L77" s="50">
        <f t="shared" si="22"/>
        <v>0</v>
      </c>
      <c r="M77" s="16"/>
      <c r="O77" s="226"/>
    </row>
    <row r="78" spans="2:16">
      <c r="B78" s="18"/>
      <c r="C78" s="47"/>
      <c r="D78" s="47"/>
      <c r="E78" s="47"/>
      <c r="F78" s="47"/>
      <c r="G78" s="47"/>
      <c r="H78" s="50">
        <f t="shared" si="20"/>
        <v>0</v>
      </c>
      <c r="I78" s="49">
        <f t="shared" si="19"/>
        <v>0</v>
      </c>
      <c r="J78" s="14">
        <v>6</v>
      </c>
      <c r="K78" s="48">
        <f t="shared" si="21"/>
        <v>0</v>
      </c>
      <c r="L78" s="50">
        <f t="shared" si="22"/>
        <v>0</v>
      </c>
      <c r="M78" s="16"/>
      <c r="O78" s="226"/>
    </row>
    <row r="79" spans="2:16">
      <c r="B79" s="24"/>
      <c r="C79" s="47"/>
      <c r="D79" s="47"/>
      <c r="E79" s="47"/>
      <c r="F79" s="47"/>
      <c r="G79" s="47"/>
      <c r="H79" s="54">
        <f t="shared" si="20"/>
        <v>0</v>
      </c>
      <c r="I79" s="55">
        <f t="shared" si="19"/>
        <v>0</v>
      </c>
      <c r="J79" s="26" t="s">
        <v>21</v>
      </c>
      <c r="K79" s="56">
        <f t="shared" si="21"/>
        <v>0</v>
      </c>
      <c r="L79" s="54">
        <f t="shared" si="22"/>
        <v>0</v>
      </c>
      <c r="M79" s="16"/>
      <c r="N79" s="9"/>
      <c r="O79" s="226"/>
    </row>
    <row r="80" spans="2:16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226"/>
    </row>
    <row r="81" spans="2:16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O81" s="231"/>
    </row>
    <row r="82" spans="2:16" ht="15.75">
      <c r="B82" s="207" t="s">
        <v>5</v>
      </c>
      <c r="C82" s="209" t="s">
        <v>38</v>
      </c>
      <c r="D82" s="210"/>
      <c r="E82" s="211"/>
      <c r="F82" s="212">
        <v>6</v>
      </c>
      <c r="G82" s="213"/>
      <c r="H82" s="213"/>
      <c r="I82" s="214"/>
      <c r="J82" s="3"/>
      <c r="K82" s="35"/>
      <c r="L82" s="36"/>
      <c r="M82" s="3"/>
      <c r="N82" s="37" t="s">
        <v>29</v>
      </c>
      <c r="O82" s="38">
        <v>1</v>
      </c>
      <c r="P82" s="39" t="s">
        <v>0</v>
      </c>
    </row>
    <row r="83" spans="2:16">
      <c r="B83" s="208"/>
      <c r="C83" s="62" t="s">
        <v>7</v>
      </c>
      <c r="D83" s="63" t="s">
        <v>8</v>
      </c>
      <c r="E83" s="63" t="s">
        <v>9</v>
      </c>
      <c r="F83" s="63" t="s">
        <v>10</v>
      </c>
      <c r="G83" s="63" t="s">
        <v>11</v>
      </c>
      <c r="H83" s="42" t="s">
        <v>12</v>
      </c>
      <c r="I83" s="42" t="s">
        <v>13</v>
      </c>
      <c r="J83" s="9"/>
      <c r="K83" s="40" t="s">
        <v>30</v>
      </c>
      <c r="L83" s="43" t="s">
        <v>31</v>
      </c>
      <c r="M83" s="9"/>
      <c r="N83" s="44" t="s">
        <v>32</v>
      </c>
      <c r="O83" s="45">
        <v>-1</v>
      </c>
      <c r="P83" s="46" t="s">
        <v>0</v>
      </c>
    </row>
    <row r="84" spans="2:16">
      <c r="B84" s="143" t="s">
        <v>17</v>
      </c>
      <c r="C84" s="47"/>
      <c r="D84" s="47"/>
      <c r="E84" s="47"/>
      <c r="F84" s="47"/>
      <c r="G84" s="47"/>
      <c r="H84" s="50">
        <f>F84-E84*O$84</f>
        <v>0</v>
      </c>
      <c r="I84" s="49">
        <f t="shared" ref="I84:I92" si="23">G84+E84*O$83</f>
        <v>0</v>
      </c>
      <c r="J84" s="14">
        <v>1</v>
      </c>
      <c r="K84" s="56">
        <f>F84-D84*O$82-E84*O$84</f>
        <v>0</v>
      </c>
      <c r="L84" s="50">
        <f>G84+C84*O$82+E84*O$83</f>
        <v>0</v>
      </c>
      <c r="M84" s="16"/>
      <c r="N84" s="51" t="s">
        <v>33</v>
      </c>
      <c r="O84" s="52">
        <v>1</v>
      </c>
      <c r="P84" s="53" t="s">
        <v>0</v>
      </c>
    </row>
    <row r="85" spans="2:16">
      <c r="B85" s="144" t="s">
        <v>18</v>
      </c>
      <c r="C85" s="47"/>
      <c r="D85" s="47"/>
      <c r="E85" s="47"/>
      <c r="F85" s="47"/>
      <c r="G85" s="47"/>
      <c r="H85" s="50">
        <f t="shared" ref="H85:H92" si="24">F85-E85*O$84</f>
        <v>0</v>
      </c>
      <c r="I85" s="49">
        <f t="shared" si="23"/>
        <v>0</v>
      </c>
      <c r="J85" s="14">
        <v>2</v>
      </c>
      <c r="K85" s="56">
        <f t="shared" ref="K85:K92" si="25">F85-D85*O$82-E85*O$84</f>
        <v>0</v>
      </c>
      <c r="L85" s="50">
        <f t="shared" ref="L85:L92" si="26">G85+C85*O$82+E85*O$83</f>
        <v>0</v>
      </c>
      <c r="M85" s="16"/>
      <c r="O85" s="225"/>
    </row>
    <row r="86" spans="2:16">
      <c r="B86" s="144" t="s">
        <v>65</v>
      </c>
      <c r="C86" s="47"/>
      <c r="D86" s="47"/>
      <c r="E86" s="47"/>
      <c r="F86" s="47"/>
      <c r="G86" s="47"/>
      <c r="H86" s="50">
        <f t="shared" si="24"/>
        <v>0</v>
      </c>
      <c r="I86" s="49">
        <f t="shared" si="23"/>
        <v>0</v>
      </c>
      <c r="J86" s="14">
        <v>3</v>
      </c>
      <c r="K86" s="56">
        <f t="shared" si="25"/>
        <v>0</v>
      </c>
      <c r="L86" s="50">
        <f t="shared" si="26"/>
        <v>0</v>
      </c>
      <c r="M86" s="16"/>
      <c r="O86" s="226"/>
    </row>
    <row r="87" spans="2:16">
      <c r="B87" s="144" t="s">
        <v>66</v>
      </c>
      <c r="C87" s="47"/>
      <c r="D87" s="47"/>
      <c r="E87" s="47"/>
      <c r="F87" s="47"/>
      <c r="G87" s="47"/>
      <c r="H87" s="50">
        <f t="shared" si="24"/>
        <v>0</v>
      </c>
      <c r="I87" s="49">
        <f t="shared" si="23"/>
        <v>0</v>
      </c>
      <c r="J87" s="14">
        <v>4</v>
      </c>
      <c r="K87" s="56">
        <f t="shared" si="25"/>
        <v>0</v>
      </c>
      <c r="L87" s="50">
        <f t="shared" si="26"/>
        <v>0</v>
      </c>
      <c r="M87" s="16"/>
      <c r="O87" s="226"/>
    </row>
    <row r="88" spans="2:16">
      <c r="B88" s="144" t="s">
        <v>67</v>
      </c>
      <c r="C88" s="47"/>
      <c r="D88" s="47"/>
      <c r="E88" s="47"/>
      <c r="F88" s="47"/>
      <c r="G88" s="47"/>
      <c r="H88" s="50">
        <f t="shared" si="24"/>
        <v>0</v>
      </c>
      <c r="I88" s="49">
        <f t="shared" si="23"/>
        <v>0</v>
      </c>
      <c r="J88" s="14">
        <v>4</v>
      </c>
      <c r="K88" s="56">
        <f t="shared" si="25"/>
        <v>0</v>
      </c>
      <c r="L88" s="50">
        <f t="shared" si="26"/>
        <v>0</v>
      </c>
      <c r="M88" s="16"/>
      <c r="O88" s="226"/>
    </row>
    <row r="89" spans="2:16">
      <c r="B89" s="144" t="s">
        <v>67</v>
      </c>
      <c r="C89" s="47"/>
      <c r="D89" s="47"/>
      <c r="E89" s="47"/>
      <c r="F89" s="47"/>
      <c r="G89" s="47"/>
      <c r="H89" s="50">
        <f t="shared" si="24"/>
        <v>0</v>
      </c>
      <c r="I89" s="49">
        <f t="shared" si="23"/>
        <v>0</v>
      </c>
      <c r="J89" s="14">
        <v>5</v>
      </c>
      <c r="K89" s="56">
        <f t="shared" si="25"/>
        <v>0</v>
      </c>
      <c r="L89" s="50">
        <f t="shared" si="26"/>
        <v>0</v>
      </c>
      <c r="M89" s="16"/>
      <c r="O89" s="226"/>
    </row>
    <row r="90" spans="2:16">
      <c r="B90" s="18"/>
      <c r="C90" s="47"/>
      <c r="D90" s="47"/>
      <c r="E90" s="47"/>
      <c r="F90" s="47"/>
      <c r="G90" s="47"/>
      <c r="H90" s="50">
        <f t="shared" si="24"/>
        <v>0</v>
      </c>
      <c r="I90" s="49">
        <f t="shared" si="23"/>
        <v>0</v>
      </c>
      <c r="J90" s="14">
        <v>6</v>
      </c>
      <c r="K90" s="56">
        <f t="shared" si="25"/>
        <v>0</v>
      </c>
      <c r="L90" s="50">
        <f t="shared" si="26"/>
        <v>0</v>
      </c>
      <c r="M90" s="16"/>
      <c r="O90" s="226"/>
    </row>
    <row r="91" spans="2:16">
      <c r="B91" s="18"/>
      <c r="C91" s="47"/>
      <c r="D91" s="47"/>
      <c r="E91" s="47"/>
      <c r="F91" s="47"/>
      <c r="G91" s="47"/>
      <c r="H91" s="50">
        <f t="shared" si="24"/>
        <v>0</v>
      </c>
      <c r="I91" s="49">
        <f t="shared" si="23"/>
        <v>0</v>
      </c>
      <c r="J91" s="14">
        <v>6</v>
      </c>
      <c r="K91" s="56">
        <f t="shared" si="25"/>
        <v>0</v>
      </c>
      <c r="L91" s="50">
        <f t="shared" si="26"/>
        <v>0</v>
      </c>
      <c r="M91" s="16"/>
      <c r="O91" s="226"/>
    </row>
    <row r="92" spans="2:16">
      <c r="B92" s="24"/>
      <c r="C92" s="47"/>
      <c r="D92" s="47"/>
      <c r="E92" s="47"/>
      <c r="F92" s="47"/>
      <c r="G92" s="47"/>
      <c r="H92" s="54">
        <f t="shared" si="24"/>
        <v>0</v>
      </c>
      <c r="I92" s="55">
        <f t="shared" si="23"/>
        <v>0</v>
      </c>
      <c r="J92" s="26" t="s">
        <v>21</v>
      </c>
      <c r="K92" s="56">
        <f t="shared" si="25"/>
        <v>0</v>
      </c>
      <c r="L92" s="54">
        <f t="shared" si="26"/>
        <v>0</v>
      </c>
      <c r="M92" s="16"/>
      <c r="O92" s="226"/>
    </row>
    <row r="93" spans="2:16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O93" s="226"/>
    </row>
    <row r="94" spans="2:16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O94" s="224"/>
    </row>
    <row r="95" spans="2:16" ht="15.75">
      <c r="B95" s="207" t="s">
        <v>5</v>
      </c>
      <c r="C95" s="209" t="s">
        <v>39</v>
      </c>
      <c r="D95" s="210"/>
      <c r="E95" s="211"/>
      <c r="F95" s="212">
        <v>7</v>
      </c>
      <c r="G95" s="213"/>
      <c r="H95" s="213"/>
      <c r="I95" s="214"/>
      <c r="J95" s="3"/>
      <c r="K95" s="35"/>
      <c r="L95" s="36"/>
      <c r="M95" s="3"/>
      <c r="N95" s="37" t="s">
        <v>29</v>
      </c>
      <c r="O95" s="38">
        <v>1</v>
      </c>
      <c r="P95" s="39" t="s">
        <v>0</v>
      </c>
    </row>
    <row r="96" spans="2:16">
      <c r="B96" s="208"/>
      <c r="C96" s="41" t="s">
        <v>7</v>
      </c>
      <c r="D96" s="41" t="s">
        <v>8</v>
      </c>
      <c r="E96" s="41" t="s">
        <v>9</v>
      </c>
      <c r="F96" s="41" t="s">
        <v>10</v>
      </c>
      <c r="G96" s="41" t="s">
        <v>11</v>
      </c>
      <c r="H96" s="42" t="s">
        <v>12</v>
      </c>
      <c r="I96" s="42" t="s">
        <v>13</v>
      </c>
      <c r="J96" s="9"/>
      <c r="K96" s="40" t="s">
        <v>30</v>
      </c>
      <c r="L96" s="43" t="s">
        <v>31</v>
      </c>
      <c r="M96" s="9"/>
      <c r="N96" s="44" t="s">
        <v>32</v>
      </c>
      <c r="O96" s="45">
        <v>1</v>
      </c>
      <c r="P96" s="46" t="s">
        <v>0</v>
      </c>
    </row>
    <row r="97" spans="2:16">
      <c r="B97" s="143" t="s">
        <v>17</v>
      </c>
      <c r="C97" s="47"/>
      <c r="D97" s="47"/>
      <c r="E97" s="47"/>
      <c r="F97" s="47"/>
      <c r="G97" s="47"/>
      <c r="H97" s="50">
        <f>F97-E97*O$97</f>
        <v>0</v>
      </c>
      <c r="I97" s="50">
        <f t="shared" ref="I97:I105" si="27">G97+E97*O$96</f>
        <v>0</v>
      </c>
      <c r="J97" s="16"/>
      <c r="K97" s="54">
        <f>F97-D97*O$95-E97*O$97</f>
        <v>0</v>
      </c>
      <c r="L97" s="50">
        <f>G97+C97*O$95+E97*O$96</f>
        <v>0</v>
      </c>
      <c r="M97" s="16"/>
      <c r="N97" s="51" t="s">
        <v>33</v>
      </c>
      <c r="O97" s="52">
        <v>1</v>
      </c>
      <c r="P97" s="53" t="s">
        <v>0</v>
      </c>
    </row>
    <row r="98" spans="2:16">
      <c r="B98" s="144" t="s">
        <v>18</v>
      </c>
      <c r="C98" s="47"/>
      <c r="D98" s="47"/>
      <c r="E98" s="47"/>
      <c r="F98" s="47"/>
      <c r="G98" s="47"/>
      <c r="H98" s="50">
        <f t="shared" ref="H98:H105" si="28">F98-E98*O$97</f>
        <v>0</v>
      </c>
      <c r="I98" s="50">
        <f t="shared" si="27"/>
        <v>0</v>
      </c>
      <c r="J98" s="16"/>
      <c r="K98" s="54">
        <f t="shared" ref="K98:K105" si="29">F98-D98*O$95-E98*O$97</f>
        <v>0</v>
      </c>
      <c r="L98" s="50">
        <f t="shared" ref="L98:L105" si="30">G98+C98*O$95+E98*O$96</f>
        <v>0</v>
      </c>
      <c r="M98" s="16"/>
      <c r="O98" s="9"/>
    </row>
    <row r="99" spans="2:16">
      <c r="B99" s="144" t="s">
        <v>65</v>
      </c>
      <c r="C99" s="47"/>
      <c r="D99" s="47"/>
      <c r="E99" s="47"/>
      <c r="F99" s="47"/>
      <c r="G99" s="47"/>
      <c r="H99" s="50">
        <f t="shared" si="28"/>
        <v>0</v>
      </c>
      <c r="I99" s="50">
        <f t="shared" si="27"/>
        <v>0</v>
      </c>
      <c r="J99" s="16"/>
      <c r="K99" s="54">
        <f t="shared" si="29"/>
        <v>0</v>
      </c>
      <c r="L99" s="50">
        <f t="shared" si="30"/>
        <v>0</v>
      </c>
      <c r="M99" s="16"/>
    </row>
    <row r="100" spans="2:16">
      <c r="B100" s="144" t="s">
        <v>66</v>
      </c>
      <c r="C100" s="47"/>
      <c r="D100" s="47"/>
      <c r="E100" s="47"/>
      <c r="F100" s="47"/>
      <c r="G100" s="47"/>
      <c r="H100" s="50">
        <f t="shared" si="28"/>
        <v>0</v>
      </c>
      <c r="I100" s="50">
        <f t="shared" si="27"/>
        <v>0</v>
      </c>
      <c r="J100" s="16"/>
      <c r="K100" s="54">
        <f t="shared" si="29"/>
        <v>0</v>
      </c>
      <c r="L100" s="50">
        <f t="shared" si="30"/>
        <v>0</v>
      </c>
      <c r="M100" s="16"/>
    </row>
    <row r="101" spans="2:16">
      <c r="B101" s="144" t="s">
        <v>67</v>
      </c>
      <c r="C101" s="47"/>
      <c r="D101" s="47"/>
      <c r="E101" s="47"/>
      <c r="F101" s="47"/>
      <c r="G101" s="47"/>
      <c r="H101" s="50">
        <f t="shared" si="28"/>
        <v>0</v>
      </c>
      <c r="I101" s="50">
        <f t="shared" si="27"/>
        <v>0</v>
      </c>
      <c r="J101" s="16"/>
      <c r="K101" s="54">
        <f t="shared" si="29"/>
        <v>0</v>
      </c>
      <c r="L101" s="50">
        <f t="shared" si="30"/>
        <v>0</v>
      </c>
      <c r="M101" s="16"/>
    </row>
    <row r="102" spans="2:16">
      <c r="B102" s="144" t="s">
        <v>67</v>
      </c>
      <c r="C102" s="47"/>
      <c r="D102" s="47"/>
      <c r="E102" s="47"/>
      <c r="F102" s="47"/>
      <c r="G102" s="47"/>
      <c r="H102" s="50">
        <f t="shared" si="28"/>
        <v>0</v>
      </c>
      <c r="I102" s="50">
        <f t="shared" si="27"/>
        <v>0</v>
      </c>
      <c r="J102" s="16"/>
      <c r="K102" s="54">
        <f t="shared" si="29"/>
        <v>0</v>
      </c>
      <c r="L102" s="50">
        <f t="shared" si="30"/>
        <v>0</v>
      </c>
      <c r="M102" s="16"/>
    </row>
    <row r="103" spans="2:16">
      <c r="B103" s="18"/>
      <c r="C103" s="47"/>
      <c r="D103" s="47"/>
      <c r="E103" s="47"/>
      <c r="F103" s="47"/>
      <c r="G103" s="47"/>
      <c r="H103" s="50">
        <f t="shared" si="28"/>
        <v>0</v>
      </c>
      <c r="I103" s="50">
        <f t="shared" si="27"/>
        <v>0</v>
      </c>
      <c r="J103" s="16"/>
      <c r="K103" s="54">
        <f t="shared" si="29"/>
        <v>0</v>
      </c>
      <c r="L103" s="50">
        <f t="shared" si="30"/>
        <v>0</v>
      </c>
      <c r="M103" s="16"/>
    </row>
    <row r="104" spans="2:16">
      <c r="B104" s="18"/>
      <c r="C104" s="47"/>
      <c r="D104" s="47"/>
      <c r="E104" s="47"/>
      <c r="F104" s="47"/>
      <c r="G104" s="47"/>
      <c r="H104" s="50">
        <f t="shared" si="28"/>
        <v>0</v>
      </c>
      <c r="I104" s="50">
        <f t="shared" si="27"/>
        <v>0</v>
      </c>
      <c r="J104" s="16"/>
      <c r="K104" s="54">
        <f t="shared" si="29"/>
        <v>0</v>
      </c>
      <c r="L104" s="50">
        <f t="shared" si="30"/>
        <v>0</v>
      </c>
      <c r="M104" s="16"/>
    </row>
    <row r="105" spans="2:16">
      <c r="B105" s="24"/>
      <c r="C105" s="47"/>
      <c r="D105" s="47"/>
      <c r="E105" s="47"/>
      <c r="F105" s="47"/>
      <c r="G105" s="47"/>
      <c r="H105" s="54">
        <f t="shared" si="28"/>
        <v>0</v>
      </c>
      <c r="I105" s="54">
        <f t="shared" si="27"/>
        <v>0</v>
      </c>
      <c r="J105" s="16"/>
      <c r="K105" s="54">
        <f t="shared" si="29"/>
        <v>0</v>
      </c>
      <c r="L105" s="54">
        <f t="shared" si="30"/>
        <v>0</v>
      </c>
      <c r="M105" s="16"/>
    </row>
    <row r="106" spans="2:16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2:16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2:16" ht="15.75">
      <c r="B108" s="207" t="s">
        <v>5</v>
      </c>
      <c r="C108" s="209" t="s">
        <v>40</v>
      </c>
      <c r="D108" s="210"/>
      <c r="E108" s="211"/>
      <c r="F108" s="212">
        <v>8</v>
      </c>
      <c r="G108" s="213"/>
      <c r="H108" s="213"/>
      <c r="I108" s="214"/>
      <c r="J108" s="3"/>
      <c r="K108" s="35"/>
      <c r="L108" s="36"/>
      <c r="M108" s="3"/>
      <c r="N108" s="37" t="s">
        <v>29</v>
      </c>
      <c r="O108" s="38">
        <v>1</v>
      </c>
      <c r="P108" s="39" t="s">
        <v>0</v>
      </c>
    </row>
    <row r="109" spans="2:16">
      <c r="B109" s="208"/>
      <c r="C109" s="41" t="s">
        <v>7</v>
      </c>
      <c r="D109" s="41" t="s">
        <v>8</v>
      </c>
      <c r="E109" s="41" t="s">
        <v>9</v>
      </c>
      <c r="F109" s="41" t="s">
        <v>10</v>
      </c>
      <c r="G109" s="41" t="s">
        <v>11</v>
      </c>
      <c r="H109" s="42" t="s">
        <v>12</v>
      </c>
      <c r="I109" s="42" t="s">
        <v>13</v>
      </c>
      <c r="J109" s="9"/>
      <c r="K109" s="40" t="s">
        <v>30</v>
      </c>
      <c r="L109" s="43" t="s">
        <v>31</v>
      </c>
      <c r="M109" s="9"/>
      <c r="N109" s="44" t="s">
        <v>32</v>
      </c>
      <c r="O109" s="45">
        <v>2</v>
      </c>
      <c r="P109" s="46" t="s">
        <v>0</v>
      </c>
    </row>
    <row r="110" spans="2:16">
      <c r="B110" s="143" t="s">
        <v>17</v>
      </c>
      <c r="C110" s="47"/>
      <c r="D110" s="47"/>
      <c r="E110" s="47"/>
      <c r="F110" s="47"/>
      <c r="G110" s="47"/>
      <c r="H110" s="50">
        <f>F110-E110*O$110</f>
        <v>0</v>
      </c>
      <c r="I110" s="50">
        <f t="shared" ref="I110:I118" si="31">G110+E110*O$109</f>
        <v>0</v>
      </c>
      <c r="J110" s="16"/>
      <c r="K110" s="54">
        <f>F110-D110*O$108-E110*O$110</f>
        <v>0</v>
      </c>
      <c r="L110" s="50">
        <f>G110+C110*O$108+E110*O$109</f>
        <v>0</v>
      </c>
      <c r="M110" s="16"/>
      <c r="N110" s="51" t="s">
        <v>33</v>
      </c>
      <c r="O110" s="52">
        <v>1</v>
      </c>
      <c r="P110" s="53" t="s">
        <v>0</v>
      </c>
    </row>
    <row r="111" spans="2:16">
      <c r="B111" s="144" t="s">
        <v>18</v>
      </c>
      <c r="C111" s="47"/>
      <c r="D111" s="47"/>
      <c r="E111" s="47"/>
      <c r="F111" s="47"/>
      <c r="G111" s="47"/>
      <c r="H111" s="50">
        <f t="shared" ref="H111:H118" si="32">F111-E111*O$110</f>
        <v>0</v>
      </c>
      <c r="I111" s="50">
        <f t="shared" si="31"/>
        <v>0</v>
      </c>
      <c r="J111" s="16"/>
      <c r="K111" s="54">
        <f t="shared" ref="K111:K118" si="33">F111-D111*O$108-E111*O$110</f>
        <v>0</v>
      </c>
      <c r="L111" s="50">
        <f t="shared" ref="L111:L118" si="34">G111+C111*O$108+E111*O$109</f>
        <v>0</v>
      </c>
      <c r="M111" s="16"/>
      <c r="O111" s="9"/>
    </row>
    <row r="112" spans="2:16">
      <c r="B112" s="144" t="s">
        <v>65</v>
      </c>
      <c r="C112" s="47"/>
      <c r="D112" s="47"/>
      <c r="E112" s="47"/>
      <c r="F112" s="47"/>
      <c r="G112" s="47"/>
      <c r="H112" s="50">
        <f t="shared" si="32"/>
        <v>0</v>
      </c>
      <c r="I112" s="50">
        <f t="shared" si="31"/>
        <v>0</v>
      </c>
      <c r="J112" s="16"/>
      <c r="K112" s="54">
        <f t="shared" si="33"/>
        <v>0</v>
      </c>
      <c r="L112" s="50">
        <f t="shared" si="34"/>
        <v>0</v>
      </c>
      <c r="M112" s="16"/>
    </row>
    <row r="113" spans="1:17">
      <c r="B113" s="144" t="s">
        <v>66</v>
      </c>
      <c r="C113" s="47"/>
      <c r="D113" s="47"/>
      <c r="E113" s="47"/>
      <c r="F113" s="47"/>
      <c r="G113" s="47"/>
      <c r="H113" s="50">
        <f t="shared" si="32"/>
        <v>0</v>
      </c>
      <c r="I113" s="50">
        <f t="shared" si="31"/>
        <v>0</v>
      </c>
      <c r="J113" s="16"/>
      <c r="K113" s="54">
        <f t="shared" si="33"/>
        <v>0</v>
      </c>
      <c r="L113" s="50">
        <f t="shared" si="34"/>
        <v>0</v>
      </c>
      <c r="M113" s="16"/>
    </row>
    <row r="114" spans="1:17">
      <c r="B114" s="144" t="s">
        <v>67</v>
      </c>
      <c r="C114" s="47"/>
      <c r="D114" s="47"/>
      <c r="E114" s="47"/>
      <c r="F114" s="47"/>
      <c r="G114" s="47"/>
      <c r="H114" s="50">
        <f t="shared" si="32"/>
        <v>0</v>
      </c>
      <c r="I114" s="50">
        <f t="shared" si="31"/>
        <v>0</v>
      </c>
      <c r="J114" s="16"/>
      <c r="K114" s="54">
        <f t="shared" si="33"/>
        <v>0</v>
      </c>
      <c r="L114" s="50">
        <f t="shared" si="34"/>
        <v>0</v>
      </c>
      <c r="M114" s="16"/>
    </row>
    <row r="115" spans="1:17">
      <c r="B115" s="144" t="s">
        <v>67</v>
      </c>
      <c r="C115" s="47"/>
      <c r="D115" s="47"/>
      <c r="E115" s="47"/>
      <c r="F115" s="47"/>
      <c r="G115" s="47"/>
      <c r="H115" s="50">
        <f t="shared" si="32"/>
        <v>0</v>
      </c>
      <c r="I115" s="50">
        <f t="shared" si="31"/>
        <v>0</v>
      </c>
      <c r="J115" s="16"/>
      <c r="K115" s="54">
        <f t="shared" si="33"/>
        <v>0</v>
      </c>
      <c r="L115" s="50">
        <f t="shared" si="34"/>
        <v>0</v>
      </c>
      <c r="M115" s="16"/>
    </row>
    <row r="116" spans="1:17">
      <c r="B116" s="18"/>
      <c r="C116" s="47"/>
      <c r="D116" s="47"/>
      <c r="E116" s="47"/>
      <c r="F116" s="47"/>
      <c r="G116" s="47"/>
      <c r="H116" s="50">
        <f t="shared" si="32"/>
        <v>0</v>
      </c>
      <c r="I116" s="50">
        <f t="shared" si="31"/>
        <v>0</v>
      </c>
      <c r="J116" s="16"/>
      <c r="K116" s="54">
        <f t="shared" si="33"/>
        <v>0</v>
      </c>
      <c r="L116" s="50">
        <f t="shared" si="34"/>
        <v>0</v>
      </c>
      <c r="M116" s="16"/>
    </row>
    <row r="117" spans="1:17">
      <c r="B117" s="18"/>
      <c r="C117" s="47"/>
      <c r="D117" s="47"/>
      <c r="E117" s="47"/>
      <c r="F117" s="47"/>
      <c r="G117" s="47"/>
      <c r="H117" s="50">
        <f t="shared" si="32"/>
        <v>0</v>
      </c>
      <c r="I117" s="50">
        <f t="shared" si="31"/>
        <v>0</v>
      </c>
      <c r="J117" s="16"/>
      <c r="K117" s="54">
        <f t="shared" si="33"/>
        <v>0</v>
      </c>
      <c r="L117" s="50">
        <f t="shared" si="34"/>
        <v>0</v>
      </c>
      <c r="M117" s="16"/>
    </row>
    <row r="118" spans="1:17">
      <c r="B118" s="24"/>
      <c r="C118" s="47"/>
      <c r="D118" s="47"/>
      <c r="E118" s="47"/>
      <c r="F118" s="47"/>
      <c r="G118" s="47"/>
      <c r="H118" s="54">
        <f t="shared" si="32"/>
        <v>0</v>
      </c>
      <c r="I118" s="54">
        <f t="shared" si="31"/>
        <v>0</v>
      </c>
      <c r="J118" s="16"/>
      <c r="K118" s="54">
        <f t="shared" si="33"/>
        <v>0</v>
      </c>
      <c r="L118" s="54">
        <f t="shared" si="34"/>
        <v>0</v>
      </c>
      <c r="M118" s="16"/>
    </row>
    <row r="119" spans="1:17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7" ht="15.7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68"/>
      <c r="O120" s="68"/>
      <c r="P120" s="67"/>
    </row>
    <row r="121" spans="1:17" ht="15.7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68"/>
      <c r="O121" s="68"/>
      <c r="P121" s="67"/>
    </row>
    <row r="122" spans="1:17" ht="15.7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68"/>
      <c r="O122" s="68"/>
      <c r="P122" s="67"/>
    </row>
    <row r="123" spans="1:17" ht="15.7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68"/>
      <c r="O123" s="68"/>
      <c r="P123" s="67"/>
    </row>
    <row r="124" spans="1:17" ht="15.7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68"/>
      <c r="O124" s="68"/>
      <c r="P124" s="67"/>
    </row>
    <row r="125" spans="1:17" ht="15.7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68"/>
      <c r="O125" s="68"/>
      <c r="P125" s="67"/>
    </row>
    <row r="126" spans="1:17" ht="15.7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8"/>
      <c r="O126" s="68"/>
      <c r="P126" s="67"/>
    </row>
    <row r="127" spans="1:17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238"/>
      <c r="O127" s="238"/>
      <c r="P127" s="59"/>
    </row>
    <row r="128" spans="1:17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253"/>
      <c r="O128" s="253"/>
      <c r="P128" s="253"/>
      <c r="Q128" s="4"/>
    </row>
    <row r="129" spans="1:17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254"/>
      <c r="O129" s="254"/>
      <c r="P129" s="254"/>
      <c r="Q129" s="16"/>
    </row>
    <row r="130" spans="1:17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254"/>
      <c r="O130" s="254"/>
      <c r="P130" s="254"/>
    </row>
    <row r="131" spans="1:17">
      <c r="A131" s="59"/>
      <c r="B131" s="59"/>
      <c r="C131" s="59"/>
      <c r="D131" s="59"/>
      <c r="E131" s="59"/>
      <c r="F131" s="71"/>
      <c r="G131" s="59"/>
      <c r="H131" s="59"/>
      <c r="I131" s="59"/>
      <c r="J131" s="59"/>
      <c r="K131" s="59"/>
      <c r="L131" s="59"/>
      <c r="M131" s="59"/>
      <c r="N131" s="66"/>
      <c r="O131" s="66"/>
      <c r="P131" s="67"/>
    </row>
    <row r="132" spans="1:17" ht="9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66"/>
      <c r="O132" s="66"/>
      <c r="P132" s="67"/>
    </row>
    <row r="133" spans="1:17" ht="16.5" customHeight="1">
      <c r="A133" s="59"/>
      <c r="B133" s="59"/>
      <c r="C133" s="59"/>
      <c r="D133" s="59"/>
      <c r="E133" s="59"/>
      <c r="F133" s="59"/>
      <c r="G133" s="59"/>
      <c r="H133" s="67"/>
      <c r="I133" s="59"/>
      <c r="J133" s="59"/>
      <c r="K133" s="59"/>
      <c r="L133" s="59"/>
      <c r="M133" s="59"/>
      <c r="N133" s="66"/>
      <c r="O133" s="66"/>
      <c r="P133" s="67"/>
    </row>
    <row r="134" spans="1:17" ht="10.5" customHeight="1">
      <c r="A134" s="59"/>
      <c r="B134" s="59"/>
      <c r="C134" s="59"/>
      <c r="D134" s="59"/>
      <c r="E134" s="59"/>
      <c r="F134" s="67"/>
      <c r="G134" s="59"/>
      <c r="H134" s="59"/>
      <c r="I134" s="59"/>
      <c r="J134" s="59"/>
      <c r="K134" s="59"/>
      <c r="L134" s="59"/>
      <c r="M134" s="59"/>
      <c r="N134" s="66"/>
      <c r="O134" s="66"/>
      <c r="P134" s="67"/>
    </row>
    <row r="135" spans="1:17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66"/>
      <c r="O135" s="66"/>
      <c r="P135" s="67"/>
    </row>
    <row r="136" spans="1:17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6"/>
      <c r="O136" s="66"/>
      <c r="P136" s="67"/>
    </row>
    <row r="137" spans="1:17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66"/>
      <c r="O137" s="66"/>
      <c r="P137" s="67"/>
    </row>
    <row r="138" spans="1:17">
      <c r="A138" s="59"/>
      <c r="B138" s="59"/>
      <c r="C138" s="59"/>
      <c r="D138" s="59"/>
      <c r="E138" s="255"/>
      <c r="F138" s="255"/>
      <c r="G138" s="59"/>
      <c r="H138" s="59"/>
      <c r="I138" s="59"/>
      <c r="J138" s="59"/>
      <c r="K138" s="59"/>
      <c r="L138" s="59"/>
      <c r="M138" s="59"/>
      <c r="N138" s="66"/>
      <c r="O138" s="66"/>
      <c r="P138" s="67"/>
    </row>
    <row r="139" spans="1:17">
      <c r="A139" s="59"/>
      <c r="B139" s="59"/>
      <c r="C139" s="59"/>
      <c r="D139" s="59"/>
      <c r="E139" s="255"/>
      <c r="F139" s="255"/>
      <c r="G139" s="59"/>
      <c r="H139" s="59"/>
      <c r="I139" s="59"/>
      <c r="J139" s="59"/>
      <c r="K139" s="59"/>
      <c r="L139" s="59"/>
      <c r="M139" s="59"/>
      <c r="N139" s="66"/>
      <c r="O139" s="66"/>
      <c r="P139" s="67"/>
    </row>
    <row r="140" spans="1:17">
      <c r="A140" s="59"/>
      <c r="B140" s="59"/>
      <c r="C140" s="59"/>
      <c r="D140" s="59"/>
      <c r="E140" s="256"/>
      <c r="F140" s="256"/>
      <c r="G140" s="59"/>
      <c r="H140" s="67"/>
      <c r="I140" s="59"/>
      <c r="J140" s="59"/>
      <c r="K140" s="59"/>
      <c r="L140" s="59"/>
      <c r="M140" s="59"/>
      <c r="N140" s="66"/>
      <c r="O140" s="66"/>
      <c r="P140" s="67"/>
    </row>
    <row r="141" spans="1:17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66"/>
      <c r="O141" s="66"/>
      <c r="P141" s="67"/>
    </row>
    <row r="142" spans="1:17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66"/>
      <c r="O142" s="66"/>
      <c r="P142" s="67"/>
    </row>
    <row r="143" spans="1:17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66"/>
      <c r="O143" s="66"/>
      <c r="P143" s="67"/>
    </row>
    <row r="144" spans="1:17" ht="15.75">
      <c r="A144" s="59"/>
      <c r="B144" s="257"/>
      <c r="C144" s="258"/>
      <c r="D144" s="258"/>
      <c r="E144" s="258"/>
      <c r="F144" s="258"/>
      <c r="G144" s="258"/>
      <c r="H144" s="258"/>
      <c r="I144" s="258"/>
      <c r="J144" s="68"/>
      <c r="K144" s="59"/>
      <c r="L144" s="59"/>
      <c r="M144" s="68"/>
      <c r="N144" s="66"/>
      <c r="O144" s="66"/>
      <c r="P144" s="67"/>
    </row>
    <row r="145" spans="1:17" ht="18">
      <c r="A145" s="59"/>
      <c r="B145" s="257"/>
      <c r="C145" s="70"/>
      <c r="D145" s="70"/>
      <c r="E145" s="70"/>
      <c r="F145" s="70"/>
      <c r="G145" s="70"/>
      <c r="H145" s="258"/>
      <c r="I145" s="258"/>
      <c r="J145" s="59"/>
      <c r="K145" s="66"/>
      <c r="L145" s="66"/>
      <c r="M145" s="66"/>
      <c r="N145" s="66"/>
      <c r="O145" s="66"/>
      <c r="P145" s="66"/>
    </row>
    <row r="146" spans="1:17" ht="15.75">
      <c r="A146" s="59"/>
      <c r="B146" s="69"/>
      <c r="C146" s="68"/>
      <c r="D146" s="68"/>
      <c r="E146" s="68"/>
      <c r="F146" s="68"/>
      <c r="G146" s="68"/>
      <c r="H146" s="59"/>
      <c r="I146" s="59"/>
      <c r="J146" s="59"/>
      <c r="K146" s="59"/>
      <c r="L146" s="59"/>
      <c r="M146" s="59"/>
      <c r="N146" s="66"/>
      <c r="O146" s="66"/>
      <c r="P146" s="59"/>
    </row>
    <row r="147" spans="1:17" ht="15.75">
      <c r="A147" s="59"/>
      <c r="B147" s="69"/>
      <c r="C147" s="68"/>
      <c r="D147" s="68"/>
      <c r="E147" s="68"/>
      <c r="F147" s="68"/>
      <c r="G147" s="68"/>
      <c r="H147" s="59"/>
      <c r="I147" s="59"/>
      <c r="J147" s="59"/>
      <c r="K147" s="59"/>
      <c r="L147" s="59"/>
      <c r="M147" s="59"/>
      <c r="N147" s="66"/>
      <c r="O147" s="66"/>
      <c r="P147" s="59"/>
    </row>
    <row r="148" spans="1:17" ht="15.75">
      <c r="A148" s="59"/>
      <c r="B148" s="69"/>
      <c r="C148" s="68"/>
      <c r="D148" s="68"/>
      <c r="E148" s="68"/>
      <c r="F148" s="68"/>
      <c r="G148" s="68"/>
      <c r="H148" s="59"/>
      <c r="I148" s="59"/>
      <c r="J148" s="59"/>
      <c r="K148" s="59"/>
      <c r="L148" s="59"/>
      <c r="M148" s="59"/>
      <c r="N148" s="66"/>
      <c r="O148" s="66"/>
      <c r="P148" s="59"/>
    </row>
    <row r="149" spans="1:17" ht="15.75">
      <c r="A149" s="59"/>
      <c r="B149" s="69"/>
      <c r="C149" s="68"/>
      <c r="D149" s="68"/>
      <c r="E149" s="68"/>
      <c r="F149" s="68"/>
      <c r="G149" s="68"/>
      <c r="H149" s="59"/>
      <c r="I149" s="59"/>
      <c r="J149" s="59"/>
      <c r="K149" s="59"/>
      <c r="L149" s="59"/>
      <c r="M149" s="59"/>
      <c r="N149" s="66"/>
      <c r="O149" s="66"/>
      <c r="P149" s="59"/>
    </row>
    <row r="150" spans="1:17" ht="15.75">
      <c r="A150" s="59"/>
      <c r="B150" s="69"/>
      <c r="C150" s="68"/>
      <c r="D150" s="68"/>
      <c r="E150" s="68"/>
      <c r="F150" s="68"/>
      <c r="G150" s="68"/>
      <c r="H150" s="59"/>
      <c r="I150" s="59"/>
      <c r="J150" s="59"/>
      <c r="K150" s="59"/>
      <c r="L150" s="59"/>
      <c r="M150" s="59"/>
      <c r="N150" s="66"/>
      <c r="O150" s="66"/>
      <c r="P150" s="59"/>
    </row>
    <row r="151" spans="1:17" ht="15.75">
      <c r="A151" s="59"/>
      <c r="B151" s="69"/>
      <c r="C151" s="68"/>
      <c r="D151" s="68"/>
      <c r="E151" s="68"/>
      <c r="F151" s="68"/>
      <c r="G151" s="68"/>
      <c r="H151" s="59"/>
      <c r="I151" s="59"/>
      <c r="J151" s="59"/>
      <c r="K151" s="59"/>
      <c r="L151" s="59"/>
      <c r="M151" s="59"/>
      <c r="N151" s="66"/>
      <c r="O151" s="66"/>
      <c r="P151" s="59"/>
    </row>
    <row r="152" spans="1:17" ht="15.75">
      <c r="A152" s="59"/>
      <c r="B152" s="69"/>
      <c r="C152" s="68"/>
      <c r="D152" s="68"/>
      <c r="E152" s="68"/>
      <c r="F152" s="68"/>
      <c r="G152" s="68"/>
      <c r="H152" s="59"/>
      <c r="I152" s="59"/>
      <c r="J152" s="59"/>
      <c r="K152" s="59"/>
      <c r="L152" s="59"/>
      <c r="M152" s="59"/>
      <c r="N152" s="66"/>
      <c r="O152" s="66"/>
      <c r="P152" s="59"/>
    </row>
    <row r="153" spans="1:17" ht="15.75">
      <c r="A153" s="59"/>
      <c r="B153" s="69"/>
      <c r="C153" s="68"/>
      <c r="D153" s="68"/>
      <c r="E153" s="68"/>
      <c r="F153" s="68"/>
      <c r="G153" s="68"/>
      <c r="H153" s="59"/>
      <c r="I153" s="59"/>
      <c r="J153" s="59"/>
      <c r="K153" s="59"/>
      <c r="L153" s="59"/>
      <c r="M153" s="59"/>
      <c r="N153" s="66"/>
      <c r="O153" s="66"/>
      <c r="P153" s="59"/>
    </row>
    <row r="154" spans="1:17" ht="15.75">
      <c r="A154" s="59"/>
      <c r="B154" s="69"/>
      <c r="C154" s="68"/>
      <c r="D154" s="68"/>
      <c r="E154" s="68"/>
      <c r="F154" s="68"/>
      <c r="G154" s="68"/>
      <c r="H154" s="59"/>
      <c r="I154" s="59"/>
      <c r="J154" s="59"/>
      <c r="K154" s="59"/>
      <c r="L154" s="59"/>
      <c r="M154" s="59"/>
      <c r="N154" s="66"/>
      <c r="O154" s="66"/>
      <c r="P154" s="59"/>
    </row>
    <row r="155" spans="1:17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1:17">
      <c r="A156" s="59"/>
      <c r="B156" s="59"/>
      <c r="C156" s="59"/>
      <c r="D156" s="59"/>
      <c r="E156" s="72"/>
      <c r="F156" s="261"/>
      <c r="G156" s="261"/>
      <c r="H156" s="59"/>
      <c r="I156" s="59"/>
      <c r="J156" s="59"/>
      <c r="K156" s="261"/>
      <c r="L156" s="261"/>
      <c r="M156" s="67"/>
      <c r="N156" s="66"/>
      <c r="O156" s="66"/>
      <c r="P156" s="73"/>
      <c r="Q156" s="74"/>
    </row>
    <row r="157" spans="1:17">
      <c r="A157" s="59"/>
      <c r="B157" s="59"/>
      <c r="C157" s="59"/>
      <c r="D157" s="59"/>
      <c r="E157" s="72"/>
      <c r="F157" s="259"/>
      <c r="G157" s="259"/>
      <c r="H157" s="59"/>
      <c r="I157" s="59"/>
      <c r="J157" s="260"/>
      <c r="K157" s="260"/>
      <c r="L157" s="260"/>
      <c r="M157" s="260"/>
      <c r="N157" s="260"/>
      <c r="O157" s="66"/>
      <c r="P157" s="67"/>
    </row>
    <row r="158" spans="1:17">
      <c r="A158" s="59"/>
      <c r="B158" s="59"/>
      <c r="C158" s="59"/>
      <c r="D158" s="59"/>
      <c r="E158" s="72"/>
      <c r="F158" s="259"/>
      <c r="G158" s="259"/>
      <c r="H158" s="59"/>
      <c r="I158" s="59"/>
      <c r="J158" s="260"/>
      <c r="K158" s="260"/>
      <c r="L158" s="260"/>
      <c r="M158" s="260"/>
      <c r="N158" s="260"/>
      <c r="O158" s="66"/>
      <c r="P158" s="67"/>
    </row>
    <row r="159" spans="1:17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66"/>
      <c r="O159" s="66"/>
      <c r="P159" s="67"/>
    </row>
    <row r="160" spans="1:17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66"/>
      <c r="O160" s="66"/>
      <c r="P160" s="67"/>
    </row>
    <row r="161" spans="1:16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66"/>
      <c r="O161" s="66"/>
      <c r="P161" s="67"/>
    </row>
    <row r="162" spans="1:16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66"/>
      <c r="O162" s="66"/>
      <c r="P162" s="67"/>
    </row>
    <row r="163" spans="1:16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66"/>
      <c r="O163" s="66"/>
      <c r="P163" s="67"/>
    </row>
    <row r="164" spans="1:16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66"/>
      <c r="O164" s="66"/>
      <c r="P164" s="67"/>
    </row>
    <row r="165" spans="1:16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66"/>
      <c r="O165" s="66"/>
      <c r="P165" s="67"/>
    </row>
    <row r="166" spans="1:16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66"/>
      <c r="O166" s="66"/>
      <c r="P166" s="67"/>
    </row>
  </sheetData>
  <mergeCells count="65">
    <mergeCell ref="F158:G158"/>
    <mergeCell ref="J158:N158"/>
    <mergeCell ref="F156:G156"/>
    <mergeCell ref="K156:L156"/>
    <mergeCell ref="F157:G157"/>
    <mergeCell ref="J157:N157"/>
    <mergeCell ref="N128:P128"/>
    <mergeCell ref="N129:P129"/>
    <mergeCell ref="N130:P130"/>
    <mergeCell ref="E138:F140"/>
    <mergeCell ref="B144:B145"/>
    <mergeCell ref="C144:G144"/>
    <mergeCell ref="H144:I144"/>
    <mergeCell ref="H145:I145"/>
    <mergeCell ref="N127:O127"/>
    <mergeCell ref="R2:R3"/>
    <mergeCell ref="S2:S3"/>
    <mergeCell ref="R5:R6"/>
    <mergeCell ref="S6:S7"/>
    <mergeCell ref="S8:S9"/>
    <mergeCell ref="S10:T11"/>
    <mergeCell ref="S13:S14"/>
    <mergeCell ref="N2:N3"/>
    <mergeCell ref="O8:P8"/>
    <mergeCell ref="O59:O68"/>
    <mergeCell ref="O33:O42"/>
    <mergeCell ref="O2:O3"/>
    <mergeCell ref="O13:O14"/>
    <mergeCell ref="N5:N6"/>
    <mergeCell ref="O10:P11"/>
    <mergeCell ref="B108:B109"/>
    <mergeCell ref="C108:E108"/>
    <mergeCell ref="F108:I108"/>
    <mergeCell ref="O85:O94"/>
    <mergeCell ref="B95:B96"/>
    <mergeCell ref="C95:E95"/>
    <mergeCell ref="F95:I95"/>
    <mergeCell ref="B69:B70"/>
    <mergeCell ref="C69:E69"/>
    <mergeCell ref="F69:I69"/>
    <mergeCell ref="O72:O81"/>
    <mergeCell ref="B82:B83"/>
    <mergeCell ref="C82:E82"/>
    <mergeCell ref="F82:I82"/>
    <mergeCell ref="B43:B44"/>
    <mergeCell ref="C43:E43"/>
    <mergeCell ref="F43:I43"/>
    <mergeCell ref="O46:O55"/>
    <mergeCell ref="B56:B57"/>
    <mergeCell ref="C56:E56"/>
    <mergeCell ref="F56:I56"/>
    <mergeCell ref="B1:B2"/>
    <mergeCell ref="C1:I1"/>
    <mergeCell ref="G13:I13"/>
    <mergeCell ref="G14:J14"/>
    <mergeCell ref="G15:J15"/>
    <mergeCell ref="N4:O4"/>
    <mergeCell ref="K13:M13"/>
    <mergeCell ref="B30:B31"/>
    <mergeCell ref="C30:E30"/>
    <mergeCell ref="F30:I30"/>
    <mergeCell ref="B17:B18"/>
    <mergeCell ref="C17:E17"/>
    <mergeCell ref="F17:I17"/>
    <mergeCell ref="O20:O29"/>
  </mergeCells>
  <phoneticPr fontId="19" type="noConversion"/>
  <pageMargins left="0.78740157499999996" right="0.78740157499999996" top="0.984251969" bottom="0.984251969" header="0.49212598499999999" footer="0.49212598499999999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Z117"/>
  <sheetViews>
    <sheetView showGridLines="0" view="pageBreakPreview" topLeftCell="C1" zoomScale="60" zoomScaleNormal="80" workbookViewId="0">
      <selection activeCell="I74" sqref="I74"/>
    </sheetView>
  </sheetViews>
  <sheetFormatPr defaultRowHeight="12.75"/>
  <cols>
    <col min="1" max="1" width="9.140625" style="75"/>
    <col min="4" max="4" width="10.140625" customWidth="1"/>
    <col min="8" max="8" width="8.7109375" customWidth="1"/>
    <col min="9" max="9" width="9.42578125" customWidth="1"/>
    <col min="10" max="10" width="7.85546875" customWidth="1"/>
    <col min="11" max="11" width="10.5703125" customWidth="1"/>
    <col min="17" max="26" width="9.140625" style="75"/>
  </cols>
  <sheetData>
    <row r="1" spans="2:17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7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2:17" ht="13.5" thickBo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7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9"/>
    </row>
    <row r="5" spans="2:17" ht="18">
      <c r="B5" s="110"/>
      <c r="C5" s="111"/>
      <c r="D5" s="111"/>
      <c r="E5" s="112"/>
      <c r="F5" s="112"/>
      <c r="G5" s="117" t="s">
        <v>56</v>
      </c>
      <c r="H5" s="112"/>
      <c r="I5" s="120" t="s">
        <v>57</v>
      </c>
      <c r="J5" s="121"/>
      <c r="K5" s="113"/>
      <c r="L5" s="99"/>
      <c r="M5" s="99"/>
      <c r="N5" s="100"/>
      <c r="O5" s="101"/>
      <c r="P5" s="124"/>
      <c r="Q5" s="125"/>
    </row>
    <row r="6" spans="2:17">
      <c r="B6" s="110"/>
      <c r="C6" s="111"/>
      <c r="D6" s="111"/>
      <c r="E6" s="113"/>
      <c r="F6" s="113"/>
      <c r="G6" s="118"/>
      <c r="H6" s="113"/>
      <c r="I6" s="113"/>
      <c r="J6" s="113"/>
      <c r="K6" s="113"/>
      <c r="L6" s="99"/>
      <c r="M6" s="99"/>
      <c r="N6" s="102"/>
      <c r="O6" s="101"/>
      <c r="P6" s="124"/>
      <c r="Q6" s="125"/>
    </row>
    <row r="7" spans="2:17" ht="18">
      <c r="B7" s="110"/>
      <c r="C7" s="111"/>
      <c r="D7" s="111"/>
      <c r="E7" s="114"/>
      <c r="F7" s="116" t="s">
        <v>41</v>
      </c>
      <c r="G7" s="114"/>
      <c r="H7" s="116" t="s">
        <v>42</v>
      </c>
      <c r="I7" s="126"/>
      <c r="J7" s="114"/>
      <c r="K7" s="114"/>
      <c r="L7" s="99"/>
      <c r="M7" s="99"/>
      <c r="N7" s="103"/>
      <c r="O7" s="101"/>
      <c r="P7" s="124"/>
      <c r="Q7" s="125"/>
    </row>
    <row r="8" spans="2:17">
      <c r="B8" s="110"/>
      <c r="C8" s="111"/>
      <c r="D8" s="111"/>
      <c r="E8" s="114"/>
      <c r="F8" s="114"/>
      <c r="G8" s="76"/>
      <c r="H8" s="114"/>
      <c r="I8" s="77"/>
      <c r="J8" s="114"/>
      <c r="K8" s="114"/>
      <c r="L8" s="99"/>
      <c r="M8" s="99"/>
      <c r="N8" s="103"/>
      <c r="O8" s="102"/>
      <c r="P8" s="113"/>
      <c r="Q8" s="125"/>
    </row>
    <row r="9" spans="2:17">
      <c r="B9" s="110"/>
      <c r="C9" s="111"/>
      <c r="D9" s="111"/>
      <c r="E9" s="114"/>
      <c r="F9" s="114"/>
      <c r="G9" s="78"/>
      <c r="H9" s="270" t="s">
        <v>2</v>
      </c>
      <c r="I9" s="79"/>
      <c r="J9" s="114"/>
      <c r="K9" s="114"/>
      <c r="L9" s="99"/>
      <c r="M9" s="99"/>
      <c r="N9" s="103"/>
      <c r="O9" s="102"/>
      <c r="P9" s="113"/>
      <c r="Q9" s="125"/>
    </row>
    <row r="10" spans="2:17" ht="15.75">
      <c r="B10" s="110"/>
      <c r="C10" s="111"/>
      <c r="D10" s="111"/>
      <c r="E10" s="114"/>
      <c r="F10" s="114"/>
      <c r="G10" s="141" t="str">
        <f>E19</f>
        <v>B199</v>
      </c>
      <c r="H10" s="270"/>
      <c r="I10" s="142" t="str">
        <f>L19</f>
        <v>B200</v>
      </c>
      <c r="J10" s="114"/>
      <c r="K10" s="114"/>
      <c r="L10" s="99"/>
      <c r="M10" s="99"/>
      <c r="N10" s="103"/>
      <c r="O10" s="102"/>
      <c r="P10" s="113"/>
      <c r="Q10" s="125"/>
    </row>
    <row r="11" spans="2:17" ht="15.75">
      <c r="B11" s="110"/>
      <c r="C11" s="111"/>
      <c r="D11" s="111"/>
      <c r="E11" s="114"/>
      <c r="F11" s="114"/>
      <c r="G11" s="78"/>
      <c r="H11" s="114"/>
      <c r="I11" s="79"/>
      <c r="J11" s="114"/>
      <c r="K11" s="128" t="s">
        <v>43</v>
      </c>
      <c r="L11" s="99"/>
      <c r="M11" s="99"/>
      <c r="N11" s="103"/>
      <c r="O11" s="102"/>
      <c r="P11" s="113"/>
      <c r="Q11" s="125"/>
    </row>
    <row r="12" spans="2:17" ht="15.75">
      <c r="B12" s="110"/>
      <c r="C12" s="111"/>
      <c r="D12" s="111"/>
      <c r="E12" s="114"/>
      <c r="F12" s="114"/>
      <c r="G12" s="78"/>
      <c r="H12" s="127" t="s">
        <v>44</v>
      </c>
      <c r="I12" s="79"/>
      <c r="J12" s="114"/>
      <c r="K12" s="114"/>
      <c r="L12" s="99"/>
      <c r="M12" s="99"/>
      <c r="N12" s="103"/>
      <c r="O12" s="102"/>
      <c r="P12" s="113"/>
      <c r="Q12" s="125"/>
    </row>
    <row r="13" spans="2:17">
      <c r="B13" s="110"/>
      <c r="C13" s="111"/>
      <c r="D13" s="111"/>
      <c r="E13" s="114"/>
      <c r="F13" s="114"/>
      <c r="G13" s="78"/>
      <c r="H13" s="114"/>
      <c r="I13" s="79"/>
      <c r="J13" s="114"/>
      <c r="K13" s="114"/>
      <c r="L13" s="99"/>
      <c r="M13" s="99"/>
      <c r="N13" s="103"/>
      <c r="O13" s="102"/>
      <c r="P13" s="113"/>
      <c r="Q13" s="125"/>
    </row>
    <row r="14" spans="2:17">
      <c r="B14" s="110"/>
      <c r="C14" s="111"/>
      <c r="D14" s="111"/>
      <c r="E14" s="114"/>
      <c r="F14" s="80"/>
      <c r="G14" s="81"/>
      <c r="H14" s="82"/>
      <c r="I14" s="83"/>
      <c r="J14" s="84"/>
      <c r="K14" s="114"/>
      <c r="L14" s="99"/>
      <c r="M14" s="99"/>
      <c r="N14" s="103"/>
      <c r="O14" s="102"/>
      <c r="P14" s="113"/>
      <c r="Q14" s="125"/>
    </row>
    <row r="15" spans="2:17" ht="15.75">
      <c r="B15" s="110"/>
      <c r="C15" s="111"/>
      <c r="D15" s="111"/>
      <c r="E15" s="114"/>
      <c r="F15" s="85"/>
      <c r="G15" s="98" t="s">
        <v>58</v>
      </c>
      <c r="H15" s="86"/>
      <c r="I15" s="87"/>
      <c r="J15" s="88"/>
      <c r="K15" s="114"/>
      <c r="L15" s="99"/>
      <c r="M15" s="99"/>
      <c r="N15" s="103"/>
      <c r="O15" s="102"/>
      <c r="P15" s="113"/>
      <c r="Q15" s="125"/>
    </row>
    <row r="16" spans="2:17" ht="15">
      <c r="B16" s="110"/>
      <c r="C16" s="114"/>
      <c r="D16" s="114"/>
      <c r="E16" s="114"/>
      <c r="F16" s="114"/>
      <c r="G16" s="114"/>
      <c r="H16" s="130" t="s">
        <v>45</v>
      </c>
      <c r="I16" s="131"/>
      <c r="J16" s="114"/>
      <c r="K16" s="114"/>
      <c r="L16" s="111"/>
      <c r="M16" s="111"/>
      <c r="N16" s="114"/>
      <c r="O16" s="111"/>
      <c r="P16" s="111"/>
      <c r="Q16" s="129"/>
    </row>
    <row r="17" spans="2:17" ht="15.75">
      <c r="B17" s="110"/>
      <c r="C17" s="114"/>
      <c r="D17" s="114"/>
      <c r="E17" s="114"/>
      <c r="F17" s="114"/>
      <c r="G17" s="114"/>
      <c r="H17" s="122" t="s">
        <v>46</v>
      </c>
      <c r="I17" s="114"/>
      <c r="J17" s="114"/>
      <c r="K17" s="114"/>
      <c r="L17" s="111"/>
      <c r="M17" s="111"/>
      <c r="N17" s="114"/>
      <c r="O17" s="111"/>
      <c r="P17" s="111"/>
      <c r="Q17" s="129"/>
    </row>
    <row r="18" spans="2:17" ht="15.75">
      <c r="B18" s="110"/>
      <c r="C18" s="111"/>
      <c r="D18" s="111"/>
      <c r="E18" s="112"/>
      <c r="F18" s="112"/>
      <c r="G18" s="112"/>
      <c r="H18" s="112"/>
      <c r="I18" s="122"/>
      <c r="J18" s="121"/>
      <c r="K18" s="113"/>
      <c r="L18" s="111"/>
      <c r="M18" s="111"/>
      <c r="N18" s="122"/>
      <c r="O18" s="123"/>
      <c r="P18" s="124"/>
      <c r="Q18" s="125"/>
    </row>
    <row r="19" spans="2:17" ht="15.75">
      <c r="B19" s="110"/>
      <c r="C19" s="111"/>
      <c r="D19" s="207" t="s">
        <v>5</v>
      </c>
      <c r="E19" s="275" t="s">
        <v>63</v>
      </c>
      <c r="F19" s="276"/>
      <c r="G19" s="276"/>
      <c r="H19" s="276"/>
      <c r="I19" s="277"/>
      <c r="J19" s="114"/>
      <c r="K19" s="207" t="s">
        <v>5</v>
      </c>
      <c r="L19" s="275" t="s">
        <v>64</v>
      </c>
      <c r="M19" s="276"/>
      <c r="N19" s="276"/>
      <c r="O19" s="276"/>
      <c r="P19" s="277"/>
      <c r="Q19" s="125"/>
    </row>
    <row r="20" spans="2:17">
      <c r="B20" s="110"/>
      <c r="C20" s="111"/>
      <c r="D20" s="208"/>
      <c r="E20" s="41" t="s">
        <v>7</v>
      </c>
      <c r="F20" s="41" t="s">
        <v>8</v>
      </c>
      <c r="G20" s="41" t="s">
        <v>9</v>
      </c>
      <c r="H20" s="41" t="s">
        <v>2</v>
      </c>
      <c r="I20" s="41" t="s">
        <v>1</v>
      </c>
      <c r="J20" s="114"/>
      <c r="K20" s="208"/>
      <c r="L20" s="41" t="s">
        <v>7</v>
      </c>
      <c r="M20" s="41" t="s">
        <v>8</v>
      </c>
      <c r="N20" s="41" t="s">
        <v>9</v>
      </c>
      <c r="O20" s="41" t="s">
        <v>2</v>
      </c>
      <c r="P20" s="41" t="s">
        <v>1</v>
      </c>
      <c r="Q20" s="125"/>
    </row>
    <row r="21" spans="2:17">
      <c r="B21" s="110"/>
      <c r="C21" s="111"/>
      <c r="D21" s="12" t="s">
        <v>17</v>
      </c>
      <c r="E21" s="47">
        <v>0</v>
      </c>
      <c r="F21" s="47">
        <v>-0.7</v>
      </c>
      <c r="G21" s="47">
        <v>6</v>
      </c>
      <c r="H21" s="47">
        <v>0</v>
      </c>
      <c r="I21" s="47">
        <v>0</v>
      </c>
      <c r="J21" s="114"/>
      <c r="K21" s="12" t="s">
        <v>17</v>
      </c>
      <c r="L21" s="47">
        <v>0</v>
      </c>
      <c r="M21" s="47">
        <v>0.7</v>
      </c>
      <c r="N21" s="47">
        <v>6</v>
      </c>
      <c r="O21" s="47">
        <v>0</v>
      </c>
      <c r="P21" s="47">
        <v>0</v>
      </c>
      <c r="Q21" s="125"/>
    </row>
    <row r="22" spans="2:17">
      <c r="B22" s="110"/>
      <c r="C22" s="111"/>
      <c r="D22" s="18" t="s">
        <v>61</v>
      </c>
      <c r="E22" s="47">
        <v>0</v>
      </c>
      <c r="F22" s="47">
        <v>-0.2</v>
      </c>
      <c r="G22" s="47">
        <v>1.8</v>
      </c>
      <c r="H22" s="47">
        <v>0</v>
      </c>
      <c r="I22" s="47">
        <v>0</v>
      </c>
      <c r="J22" s="114"/>
      <c r="K22" s="18" t="s">
        <v>61</v>
      </c>
      <c r="L22" s="47">
        <v>0</v>
      </c>
      <c r="M22" s="47">
        <v>0.2</v>
      </c>
      <c r="N22" s="47">
        <v>1.8</v>
      </c>
      <c r="O22" s="47">
        <v>0</v>
      </c>
      <c r="P22" s="47">
        <v>0</v>
      </c>
      <c r="Q22" s="125"/>
    </row>
    <row r="23" spans="2:17">
      <c r="B23" s="110"/>
      <c r="C23" s="111"/>
      <c r="D23" s="18" t="s">
        <v>62</v>
      </c>
      <c r="E23" s="47">
        <v>0</v>
      </c>
      <c r="F23" s="47">
        <v>-0.1</v>
      </c>
      <c r="G23" s="47">
        <v>1.2</v>
      </c>
      <c r="H23" s="47">
        <v>0</v>
      </c>
      <c r="I23" s="47">
        <v>0</v>
      </c>
      <c r="J23" s="114"/>
      <c r="K23" s="18" t="s">
        <v>62</v>
      </c>
      <c r="L23" s="47">
        <v>0</v>
      </c>
      <c r="M23" s="47">
        <v>0.1</v>
      </c>
      <c r="N23" s="47">
        <v>1.2</v>
      </c>
      <c r="O23" s="47">
        <v>0</v>
      </c>
      <c r="P23" s="47">
        <v>0</v>
      </c>
      <c r="Q23" s="125"/>
    </row>
    <row r="24" spans="2:17">
      <c r="B24" s="110"/>
      <c r="C24" s="111"/>
      <c r="D24" s="18" t="s">
        <v>19</v>
      </c>
      <c r="E24" s="47">
        <v>0</v>
      </c>
      <c r="F24" s="47">
        <v>0.15</v>
      </c>
      <c r="G24" s="47">
        <v>0</v>
      </c>
      <c r="H24" s="47">
        <v>0</v>
      </c>
      <c r="I24" s="47">
        <v>0</v>
      </c>
      <c r="J24" s="114"/>
      <c r="K24" s="18" t="s">
        <v>19</v>
      </c>
      <c r="L24" s="47">
        <v>0</v>
      </c>
      <c r="M24" s="47">
        <v>0.15</v>
      </c>
      <c r="N24" s="47">
        <v>0</v>
      </c>
      <c r="O24" s="47">
        <v>0</v>
      </c>
      <c r="P24" s="47">
        <v>0</v>
      </c>
      <c r="Q24" s="125"/>
    </row>
    <row r="25" spans="2:17">
      <c r="B25" s="110"/>
      <c r="C25" s="111"/>
      <c r="D25" s="18" t="s">
        <v>20</v>
      </c>
      <c r="E25" s="47">
        <v>0</v>
      </c>
      <c r="F25" s="47">
        <v>1.3</v>
      </c>
      <c r="G25" s="47">
        <v>-9.1999999999999993</v>
      </c>
      <c r="H25" s="47">
        <v>0</v>
      </c>
      <c r="I25" s="47">
        <v>0</v>
      </c>
      <c r="J25" s="114"/>
      <c r="K25" s="18" t="s">
        <v>20</v>
      </c>
      <c r="L25" s="47">
        <v>0</v>
      </c>
      <c r="M25" s="47">
        <v>1.3</v>
      </c>
      <c r="N25" s="47">
        <v>9.1999999999999993</v>
      </c>
      <c r="O25" s="47">
        <v>0</v>
      </c>
      <c r="P25" s="47">
        <v>0</v>
      </c>
      <c r="Q25" s="125"/>
    </row>
    <row r="26" spans="2:17">
      <c r="B26" s="110"/>
      <c r="C26" s="111"/>
      <c r="D26" s="18"/>
      <c r="E26" s="47"/>
      <c r="F26" s="47"/>
      <c r="G26" s="47"/>
      <c r="H26" s="47"/>
      <c r="I26" s="47"/>
      <c r="J26" s="114"/>
      <c r="K26" s="18"/>
      <c r="L26" s="47"/>
      <c r="M26" s="47"/>
      <c r="N26" s="47"/>
      <c r="O26" s="47"/>
      <c r="P26" s="47"/>
      <c r="Q26" s="125"/>
    </row>
    <row r="27" spans="2:17">
      <c r="B27" s="110"/>
      <c r="C27" s="111"/>
      <c r="D27" s="18"/>
      <c r="E27" s="47"/>
      <c r="F27" s="47"/>
      <c r="G27" s="47"/>
      <c r="H27" s="47"/>
      <c r="I27" s="47"/>
      <c r="J27" s="114"/>
      <c r="K27" s="18"/>
      <c r="L27" s="47"/>
      <c r="M27" s="47"/>
      <c r="N27" s="47"/>
      <c r="O27" s="47"/>
      <c r="P27" s="47"/>
      <c r="Q27" s="125"/>
    </row>
    <row r="28" spans="2:17">
      <c r="B28" s="110"/>
      <c r="C28" s="111"/>
      <c r="D28" s="18"/>
      <c r="E28" s="47"/>
      <c r="F28" s="47"/>
      <c r="G28" s="47"/>
      <c r="H28" s="47"/>
      <c r="I28" s="47"/>
      <c r="J28" s="114"/>
      <c r="K28" s="18"/>
      <c r="L28" s="47"/>
      <c r="M28" s="47"/>
      <c r="N28" s="47"/>
      <c r="O28" s="47"/>
      <c r="P28" s="47"/>
      <c r="Q28" s="125"/>
    </row>
    <row r="29" spans="2:17">
      <c r="B29" s="110"/>
      <c r="C29" s="114"/>
      <c r="D29" s="24"/>
      <c r="E29" s="47"/>
      <c r="F29" s="47"/>
      <c r="G29" s="47"/>
      <c r="H29" s="47"/>
      <c r="I29" s="47"/>
      <c r="J29" s="114"/>
      <c r="K29" s="24"/>
      <c r="L29" s="47"/>
      <c r="M29" s="47"/>
      <c r="N29" s="47"/>
      <c r="O29" s="47"/>
      <c r="P29" s="47"/>
      <c r="Q29" s="125"/>
    </row>
    <row r="30" spans="2:17">
      <c r="B30" s="110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3"/>
      <c r="P30" s="113"/>
      <c r="Q30" s="125"/>
    </row>
    <row r="31" spans="2:17" ht="15.75">
      <c r="B31" s="135"/>
      <c r="C31" s="207" t="s">
        <v>5</v>
      </c>
      <c r="D31" s="275" t="s">
        <v>60</v>
      </c>
      <c r="E31" s="276"/>
      <c r="F31" s="276"/>
      <c r="G31" s="276"/>
      <c r="H31" s="276"/>
      <c r="I31" s="277"/>
      <c r="J31" s="112"/>
      <c r="K31" s="134"/>
      <c r="L31" s="134"/>
      <c r="M31" s="134"/>
      <c r="N31" s="111"/>
      <c r="O31" s="111"/>
      <c r="P31" s="111"/>
      <c r="Q31" s="129"/>
    </row>
    <row r="32" spans="2:17" ht="15">
      <c r="B32" s="135"/>
      <c r="C32" s="208"/>
      <c r="D32" s="96" t="s">
        <v>47</v>
      </c>
      <c r="E32" s="96" t="s">
        <v>48</v>
      </c>
      <c r="F32" s="96" t="s">
        <v>49</v>
      </c>
      <c r="G32" s="97" t="s">
        <v>54</v>
      </c>
      <c r="H32" s="97" t="s">
        <v>53</v>
      </c>
      <c r="I32" s="41" t="s">
        <v>50</v>
      </c>
      <c r="J32" s="113"/>
      <c r="K32" s="134"/>
      <c r="L32" s="134"/>
      <c r="M32" s="134"/>
      <c r="N32" s="111"/>
      <c r="O32" s="111"/>
      <c r="P32" s="111"/>
      <c r="Q32" s="129"/>
    </row>
    <row r="33" spans="2:17" ht="15.75">
      <c r="B33" s="135"/>
      <c r="C33" s="104" t="s">
        <v>17</v>
      </c>
      <c r="D33" s="107">
        <f t="shared" ref="D33:D41" si="0">E21+L21</f>
        <v>0</v>
      </c>
      <c r="E33" s="107">
        <f t="shared" ref="E33:E41" si="1">F21+M21</f>
        <v>0</v>
      </c>
      <c r="F33" s="107">
        <f t="shared" ref="F33:F41" si="2">G21+N21</f>
        <v>12</v>
      </c>
      <c r="G33" s="107">
        <f t="shared" ref="G33:G41" si="3">(N21-G21)*L$33/2+H21+O21</f>
        <v>0</v>
      </c>
      <c r="H33" s="107">
        <f>I21+P21</f>
        <v>0</v>
      </c>
      <c r="I33" s="54">
        <f t="shared" ref="I33:I41" si="4">G33+E33*L$34</f>
        <v>0</v>
      </c>
      <c r="J33" s="111"/>
      <c r="K33" s="89" t="s">
        <v>51</v>
      </c>
      <c r="L33" s="90">
        <v>3.75</v>
      </c>
      <c r="M33" s="91" t="s">
        <v>0</v>
      </c>
      <c r="N33" s="111"/>
      <c r="O33" s="111"/>
      <c r="P33" s="111"/>
      <c r="Q33" s="129"/>
    </row>
    <row r="34" spans="2:17" ht="15.75">
      <c r="B34" s="135"/>
      <c r="C34" s="105" t="s">
        <v>61</v>
      </c>
      <c r="D34" s="107">
        <f t="shared" si="0"/>
        <v>0</v>
      </c>
      <c r="E34" s="107">
        <f t="shared" si="1"/>
        <v>0</v>
      </c>
      <c r="F34" s="107">
        <f t="shared" si="2"/>
        <v>3.6</v>
      </c>
      <c r="G34" s="107">
        <f t="shared" si="3"/>
        <v>0</v>
      </c>
      <c r="H34" s="107">
        <f t="shared" ref="H34:H41" si="5">I22+P22</f>
        <v>0</v>
      </c>
      <c r="I34" s="54">
        <f t="shared" si="4"/>
        <v>0</v>
      </c>
      <c r="J34" s="136"/>
      <c r="K34" s="92" t="s">
        <v>52</v>
      </c>
      <c r="L34" s="93">
        <v>2.13</v>
      </c>
      <c r="M34" s="94" t="s">
        <v>0</v>
      </c>
      <c r="N34" s="111"/>
      <c r="O34" s="111"/>
      <c r="P34" s="111"/>
      <c r="Q34" s="129"/>
    </row>
    <row r="35" spans="2:17" ht="13.5" thickBot="1">
      <c r="B35" s="135"/>
      <c r="C35" s="105" t="s">
        <v>62</v>
      </c>
      <c r="D35" s="107">
        <f t="shared" si="0"/>
        <v>0</v>
      </c>
      <c r="E35" s="107">
        <f t="shared" si="1"/>
        <v>0</v>
      </c>
      <c r="F35" s="107">
        <f t="shared" si="2"/>
        <v>2.4</v>
      </c>
      <c r="G35" s="107">
        <f t="shared" si="3"/>
        <v>0</v>
      </c>
      <c r="H35" s="107">
        <f t="shared" si="5"/>
        <v>0</v>
      </c>
      <c r="I35" s="54">
        <f t="shared" si="4"/>
        <v>0</v>
      </c>
      <c r="J35" s="114"/>
      <c r="K35" s="134"/>
      <c r="L35" s="134"/>
      <c r="M35" s="134"/>
      <c r="N35" s="111"/>
      <c r="O35" s="137"/>
      <c r="P35" s="137"/>
      <c r="Q35" s="132"/>
    </row>
    <row r="36" spans="2:17">
      <c r="B36" s="135"/>
      <c r="C36" s="105" t="s">
        <v>19</v>
      </c>
      <c r="D36" s="107">
        <f t="shared" si="0"/>
        <v>0</v>
      </c>
      <c r="E36" s="107">
        <f t="shared" si="1"/>
        <v>0.3</v>
      </c>
      <c r="F36" s="107">
        <f t="shared" si="2"/>
        <v>0</v>
      </c>
      <c r="G36" s="107">
        <f t="shared" si="3"/>
        <v>0</v>
      </c>
      <c r="H36" s="107">
        <f t="shared" si="5"/>
        <v>0</v>
      </c>
      <c r="I36" s="54">
        <f t="shared" si="4"/>
        <v>0.6389999999999999</v>
      </c>
      <c r="J36" s="114"/>
      <c r="K36" s="262"/>
      <c r="L36" s="263"/>
      <c r="M36" s="263"/>
      <c r="N36" s="263"/>
      <c r="O36" s="263"/>
      <c r="P36" s="264"/>
      <c r="Q36" s="132"/>
    </row>
    <row r="37" spans="2:17" ht="13.5" thickBot="1">
      <c r="B37" s="135"/>
      <c r="C37" s="105" t="s">
        <v>20</v>
      </c>
      <c r="D37" s="107">
        <f t="shared" si="0"/>
        <v>0</v>
      </c>
      <c r="E37" s="107">
        <f t="shared" si="1"/>
        <v>2.6</v>
      </c>
      <c r="F37" s="107">
        <f t="shared" si="2"/>
        <v>0</v>
      </c>
      <c r="G37" s="107">
        <f t="shared" si="3"/>
        <v>34.5</v>
      </c>
      <c r="H37" s="107">
        <f t="shared" si="5"/>
        <v>0</v>
      </c>
      <c r="I37" s="54">
        <f t="shared" si="4"/>
        <v>40.037999999999997</v>
      </c>
      <c r="J37" s="114"/>
      <c r="K37" s="265"/>
      <c r="L37" s="266"/>
      <c r="M37" s="266"/>
      <c r="N37" s="266"/>
      <c r="O37" s="266"/>
      <c r="P37" s="267"/>
      <c r="Q37" s="132"/>
    </row>
    <row r="38" spans="2:17">
      <c r="B38" s="135"/>
      <c r="C38" s="105"/>
      <c r="D38" s="107">
        <f t="shared" si="0"/>
        <v>0</v>
      </c>
      <c r="E38" s="107">
        <f t="shared" si="1"/>
        <v>0</v>
      </c>
      <c r="F38" s="107">
        <f t="shared" si="2"/>
        <v>0</v>
      </c>
      <c r="G38" s="107">
        <f t="shared" si="3"/>
        <v>0</v>
      </c>
      <c r="H38" s="107">
        <f t="shared" si="5"/>
        <v>0</v>
      </c>
      <c r="I38" s="54">
        <f t="shared" si="4"/>
        <v>0</v>
      </c>
      <c r="J38" s="114"/>
      <c r="K38" s="134"/>
      <c r="L38" s="134"/>
      <c r="M38" s="134"/>
      <c r="N38" s="111"/>
      <c r="O38" s="137"/>
      <c r="P38" s="137"/>
      <c r="Q38" s="132"/>
    </row>
    <row r="39" spans="2:17">
      <c r="B39" s="135"/>
      <c r="C39" s="105"/>
      <c r="D39" s="107">
        <f t="shared" si="0"/>
        <v>0</v>
      </c>
      <c r="E39" s="107">
        <f t="shared" si="1"/>
        <v>0</v>
      </c>
      <c r="F39" s="107">
        <f t="shared" si="2"/>
        <v>0</v>
      </c>
      <c r="G39" s="107">
        <f t="shared" si="3"/>
        <v>0</v>
      </c>
      <c r="H39" s="107">
        <f t="shared" si="5"/>
        <v>0</v>
      </c>
      <c r="I39" s="54">
        <f t="shared" si="4"/>
        <v>0</v>
      </c>
      <c r="J39" s="114"/>
      <c r="K39" s="134"/>
      <c r="L39" s="134"/>
      <c r="M39" s="134"/>
      <c r="N39" s="111"/>
      <c r="O39" s="137"/>
      <c r="P39" s="137"/>
      <c r="Q39" s="132"/>
    </row>
    <row r="40" spans="2:17">
      <c r="B40" s="135"/>
      <c r="C40" s="105"/>
      <c r="D40" s="107">
        <f t="shared" si="0"/>
        <v>0</v>
      </c>
      <c r="E40" s="107">
        <f t="shared" si="1"/>
        <v>0</v>
      </c>
      <c r="F40" s="107">
        <f t="shared" si="2"/>
        <v>0</v>
      </c>
      <c r="G40" s="107">
        <f t="shared" si="3"/>
        <v>0</v>
      </c>
      <c r="H40" s="107">
        <f t="shared" si="5"/>
        <v>0</v>
      </c>
      <c r="I40" s="54">
        <f t="shared" si="4"/>
        <v>0</v>
      </c>
      <c r="J40" s="114"/>
      <c r="K40" s="134"/>
      <c r="L40" s="134"/>
      <c r="M40" s="134"/>
      <c r="N40" s="111"/>
      <c r="O40" s="137"/>
      <c r="P40" s="137"/>
      <c r="Q40" s="132"/>
    </row>
    <row r="41" spans="2:17">
      <c r="B41" s="135"/>
      <c r="C41" s="106"/>
      <c r="D41" s="107">
        <f t="shared" si="0"/>
        <v>0</v>
      </c>
      <c r="E41" s="107">
        <f t="shared" si="1"/>
        <v>0</v>
      </c>
      <c r="F41" s="107">
        <f t="shared" si="2"/>
        <v>0</v>
      </c>
      <c r="G41" s="107">
        <f t="shared" si="3"/>
        <v>0</v>
      </c>
      <c r="H41" s="107">
        <f t="shared" si="5"/>
        <v>0</v>
      </c>
      <c r="I41" s="54">
        <f t="shared" si="4"/>
        <v>0</v>
      </c>
      <c r="J41" s="114"/>
      <c r="K41" s="134"/>
      <c r="L41" s="134"/>
      <c r="M41" s="134"/>
      <c r="N41" s="111"/>
      <c r="O41" s="137"/>
      <c r="P41" s="137"/>
      <c r="Q41" s="132"/>
    </row>
    <row r="42" spans="2:17">
      <c r="B42" s="135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37"/>
      <c r="P42" s="137"/>
      <c r="Q42" s="132"/>
    </row>
    <row r="43" spans="2:17">
      <c r="B43" s="135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37"/>
      <c r="P43" s="137"/>
      <c r="Q43" s="132"/>
    </row>
    <row r="44" spans="2:17" ht="12.75" customHeight="1">
      <c r="B44" s="271" t="s">
        <v>55</v>
      </c>
      <c r="C44" s="272"/>
      <c r="D44" s="272"/>
      <c r="E44" s="272"/>
      <c r="F44" s="272"/>
      <c r="G44" s="138"/>
      <c r="H44" s="111"/>
      <c r="I44" s="268" t="s">
        <v>59</v>
      </c>
      <c r="J44" s="268"/>
      <c r="K44" s="268"/>
      <c r="L44" s="268"/>
      <c r="M44" s="268"/>
      <c r="N44" s="268"/>
      <c r="O44" s="268"/>
      <c r="P44" s="111"/>
      <c r="Q44" s="129"/>
    </row>
    <row r="45" spans="2:17" ht="12.75" customHeight="1">
      <c r="B45" s="271"/>
      <c r="C45" s="272"/>
      <c r="D45" s="272"/>
      <c r="E45" s="272"/>
      <c r="F45" s="272"/>
      <c r="G45" s="138"/>
      <c r="H45" s="111"/>
      <c r="I45" s="268"/>
      <c r="J45" s="268"/>
      <c r="K45" s="268"/>
      <c r="L45" s="268"/>
      <c r="M45" s="268"/>
      <c r="N45" s="268"/>
      <c r="O45" s="268"/>
      <c r="P45" s="111"/>
      <c r="Q45" s="129"/>
    </row>
    <row r="46" spans="2:17" ht="12.75" customHeight="1">
      <c r="B46" s="271"/>
      <c r="C46" s="272"/>
      <c r="D46" s="272"/>
      <c r="E46" s="272"/>
      <c r="F46" s="272"/>
      <c r="G46" s="138"/>
      <c r="H46" s="111"/>
      <c r="I46" s="268"/>
      <c r="J46" s="268"/>
      <c r="K46" s="268"/>
      <c r="L46" s="268"/>
      <c r="M46" s="268"/>
      <c r="N46" s="268"/>
      <c r="O46" s="268"/>
      <c r="P46" s="111"/>
      <c r="Q46" s="129"/>
    </row>
    <row r="47" spans="2:17" ht="12.75" customHeight="1" thickBot="1">
      <c r="B47" s="273"/>
      <c r="C47" s="274"/>
      <c r="D47" s="274"/>
      <c r="E47" s="274"/>
      <c r="F47" s="274"/>
      <c r="G47" s="139"/>
      <c r="H47" s="140"/>
      <c r="I47" s="269"/>
      <c r="J47" s="269"/>
      <c r="K47" s="269"/>
      <c r="L47" s="269"/>
      <c r="M47" s="269"/>
      <c r="N47" s="269"/>
      <c r="O47" s="269"/>
      <c r="P47" s="140"/>
      <c r="Q47" s="133"/>
    </row>
    <row r="48" spans="2:17" ht="12.75" customHeight="1">
      <c r="B48" s="95"/>
      <c r="C48" s="95"/>
      <c r="D48" s="95"/>
      <c r="E48" s="95"/>
      <c r="F48" s="95"/>
      <c r="G48" s="95"/>
      <c r="H48" s="75"/>
      <c r="I48" s="75"/>
      <c r="J48" s="75"/>
      <c r="K48" s="75"/>
      <c r="L48" s="75"/>
      <c r="M48" s="75"/>
      <c r="N48" s="75"/>
      <c r="O48" s="75"/>
      <c r="P48" s="75"/>
    </row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</sheetData>
  <sheetProtection sheet="1" objects="1" scenarios="1"/>
  <mergeCells count="10">
    <mergeCell ref="K36:P37"/>
    <mergeCell ref="I44:O47"/>
    <mergeCell ref="H9:H10"/>
    <mergeCell ref="D19:D20"/>
    <mergeCell ref="B44:F47"/>
    <mergeCell ref="K19:K20"/>
    <mergeCell ref="E19:I19"/>
    <mergeCell ref="L19:P19"/>
    <mergeCell ref="C31:C32"/>
    <mergeCell ref="D31:I31"/>
  </mergeCells>
  <phoneticPr fontId="19" type="noConversion"/>
  <pageMargins left="1.1811023622047245" right="0.78740157480314965" top="1.9685039370078741" bottom="0.98425196850393704" header="0.51181102362204722" footer="0.51181102362204722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:A8"/>
    </sheetView>
  </sheetViews>
  <sheetFormatPr defaultRowHeight="12.75"/>
  <sheetData>
    <row r="1" spans="1:6" ht="16.5" thickBot="1">
      <c r="A1" s="187" t="s">
        <v>5</v>
      </c>
      <c r="B1" s="189" t="s">
        <v>6</v>
      </c>
      <c r="C1" s="190"/>
      <c r="D1" s="190"/>
      <c r="E1" s="190"/>
      <c r="F1" s="191"/>
    </row>
    <row r="2" spans="1:6" ht="13.5" thickBot="1">
      <c r="A2" s="188"/>
      <c r="B2" s="177" t="s">
        <v>74</v>
      </c>
      <c r="C2" s="179" t="s">
        <v>7</v>
      </c>
      <c r="D2" s="177" t="s">
        <v>73</v>
      </c>
      <c r="E2" s="179" t="s">
        <v>13</v>
      </c>
      <c r="F2" s="177" t="s">
        <v>12</v>
      </c>
    </row>
    <row r="3" spans="1:6" ht="16.5" thickBot="1">
      <c r="A3" s="180" t="s">
        <v>17</v>
      </c>
      <c r="B3" s="178">
        <v>19.200000000000006</v>
      </c>
      <c r="C3" s="178">
        <v>0</v>
      </c>
      <c r="D3" s="178">
        <v>0</v>
      </c>
      <c r="E3" s="178">
        <v>0</v>
      </c>
      <c r="F3" s="178">
        <v>158.85399999999998</v>
      </c>
    </row>
    <row r="4" spans="1:6" ht="16.5" thickBot="1">
      <c r="A4" s="181" t="s">
        <v>89</v>
      </c>
      <c r="B4" s="178">
        <v>-24</v>
      </c>
      <c r="C4" s="178">
        <v>0</v>
      </c>
      <c r="D4" s="178">
        <v>24</v>
      </c>
      <c r="E4" s="178">
        <v>0</v>
      </c>
      <c r="F4" s="178">
        <v>0.35999999999999943</v>
      </c>
    </row>
    <row r="5" spans="1:6" ht="16.5" thickBot="1">
      <c r="A5" s="181" t="s">
        <v>61</v>
      </c>
      <c r="B5" s="178">
        <v>19.600000000000001</v>
      </c>
      <c r="C5" s="178">
        <v>0</v>
      </c>
      <c r="D5" s="178">
        <v>0</v>
      </c>
      <c r="E5" s="178">
        <v>0</v>
      </c>
      <c r="F5" s="178">
        <v>47.04</v>
      </c>
    </row>
    <row r="6" spans="1:6" ht="16.5" thickBot="1">
      <c r="A6" s="181" t="s">
        <v>62</v>
      </c>
      <c r="B6" s="178">
        <v>9.6</v>
      </c>
      <c r="C6" s="178">
        <v>0</v>
      </c>
      <c r="D6" s="178">
        <v>0</v>
      </c>
      <c r="E6" s="178">
        <v>0</v>
      </c>
      <c r="F6" s="178">
        <v>23.04</v>
      </c>
    </row>
    <row r="7" spans="1:6" ht="16.5" thickBot="1">
      <c r="A7" s="181" t="s">
        <v>90</v>
      </c>
      <c r="B7" s="178">
        <v>9.1999999999999993</v>
      </c>
      <c r="C7" s="178">
        <v>0</v>
      </c>
      <c r="D7" s="178">
        <v>2.2000000000000002</v>
      </c>
      <c r="E7" s="178">
        <v>0</v>
      </c>
      <c r="F7" s="178">
        <v>22.08</v>
      </c>
    </row>
    <row r="8" spans="1:6" ht="15.75">
      <c r="A8" s="181" t="s">
        <v>91</v>
      </c>
      <c r="B8" s="178">
        <v>-9.1999999999999993</v>
      </c>
      <c r="C8" s="178">
        <v>0</v>
      </c>
      <c r="D8" s="178">
        <v>-2.2000000000000002</v>
      </c>
      <c r="E8" s="178">
        <v>0</v>
      </c>
      <c r="F8" s="178">
        <v>-22.08</v>
      </c>
    </row>
    <row r="11" spans="1:6">
      <c r="B11">
        <v>19.200000000000006</v>
      </c>
      <c r="C11">
        <v>0</v>
      </c>
      <c r="D11">
        <v>0</v>
      </c>
      <c r="E11">
        <v>0</v>
      </c>
      <c r="F11">
        <v>158.85399999999998</v>
      </c>
    </row>
    <row r="12" spans="1:6">
      <c r="B12">
        <v>-24</v>
      </c>
      <c r="C12">
        <v>0</v>
      </c>
      <c r="D12">
        <v>-24</v>
      </c>
      <c r="E12">
        <v>0</v>
      </c>
      <c r="F12">
        <v>0.35999999999999943</v>
      </c>
    </row>
    <row r="13" spans="1:6">
      <c r="B13">
        <v>19.600000000000001</v>
      </c>
      <c r="C13">
        <v>0</v>
      </c>
      <c r="D13">
        <v>0</v>
      </c>
      <c r="E13">
        <v>0</v>
      </c>
      <c r="F13">
        <v>47.04</v>
      </c>
    </row>
    <row r="14" spans="1:6">
      <c r="B14">
        <v>9.6</v>
      </c>
      <c r="C14">
        <v>0</v>
      </c>
      <c r="D14">
        <v>0</v>
      </c>
      <c r="E14">
        <v>0</v>
      </c>
      <c r="F14">
        <v>23.04</v>
      </c>
    </row>
    <row r="15" spans="1:6">
      <c r="B15">
        <v>9.1999999999999993</v>
      </c>
      <c r="C15">
        <v>0</v>
      </c>
      <c r="D15">
        <v>2.2000000000000002</v>
      </c>
      <c r="E15">
        <v>0</v>
      </c>
      <c r="F15">
        <v>22.08</v>
      </c>
    </row>
    <row r="16" spans="1:6">
      <c r="B16">
        <v>-9.1999999999999993</v>
      </c>
      <c r="C16">
        <v>0</v>
      </c>
      <c r="D16">
        <v>-2.2000000000000002</v>
      </c>
      <c r="E16">
        <v>0</v>
      </c>
      <c r="F16">
        <v>-22.08</v>
      </c>
    </row>
  </sheetData>
  <mergeCells count="2">
    <mergeCell ref="A1:A2"/>
    <mergeCell ref="B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CARGAS EXCÊNTRICAS 2</vt:lpstr>
      <vt:lpstr>CARGAS EXCÊNTRICAS</vt:lpstr>
      <vt:lpstr>SAPATA DUPLA</vt:lpstr>
      <vt:lpstr>Plan1</vt:lpstr>
      <vt:lpstr>'CARGAS EXCÊNTRICAS 2'!Area_de_impressao</vt:lpstr>
      <vt:lpstr>'SAPATA DUPLA'!Area_de_impressao</vt:lpstr>
    </vt:vector>
  </TitlesOfParts>
  <Company>ECM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</dc:creator>
  <cp:lastModifiedBy>henrique.sa</cp:lastModifiedBy>
  <cp:lastPrinted>2011-02-16T12:40:03Z</cp:lastPrinted>
  <dcterms:created xsi:type="dcterms:W3CDTF">2000-07-03T22:03:28Z</dcterms:created>
  <dcterms:modified xsi:type="dcterms:W3CDTF">2011-02-16T18:17:05Z</dcterms:modified>
</cp:coreProperties>
</file>